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461" windowWidth="8175" windowHeight="8160" tabRatio="597" activeTab="4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'Equity'!$A$1:$J$63</definedName>
    <definedName name="_xlnm.Print_Area" localSheetId="4">'Summary'!$A$1:$O$54</definedName>
    <definedName name="Proof_capres_p2">'[1]PROOF'!#REF!</definedName>
  </definedNames>
  <calcPr fullCalcOnLoad="1"/>
</workbook>
</file>

<file path=xl/comments4.xml><?xml version="1.0" encoding="utf-8"?>
<comments xmlns="http://schemas.openxmlformats.org/spreadsheetml/2006/main">
  <authors>
    <author>laypeng</author>
  </authors>
  <commentList>
    <comment ref="G31" authorId="0">
      <text>
        <r>
          <rPr>
            <b/>
            <sz val="8"/>
            <rFont val="Tahoma"/>
            <family val="0"/>
          </rPr>
          <t>laypeng: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<sst xmlns="http://schemas.openxmlformats.org/spreadsheetml/2006/main" count="272" uniqueCount="153">
  <si>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</si>
  <si>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</si>
  <si>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</si>
  <si>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</si>
  <si>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</si>
  <si>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</si>
  <si>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</si>
  <si>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</si>
  <si>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</si>
  <si>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</si>
  <si>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</si>
  <si>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</si>
  <si>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</si>
  <si>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</si>
  <si>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</si>
  <si>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</si>
  <si>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</si>
  <si>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</si>
  <si>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</si>
  <si>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</si>
  <si>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</si>
  <si>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</si>
  <si>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</si>
  <si>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</si>
  <si>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</si>
  <si>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</si>
  <si>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</si>
  <si>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</si>
  <si>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</si>
  <si>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</si>
  <si>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</si>
  <si>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</si>
  <si>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</si>
  <si>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Retained Profit</t>
  </si>
  <si>
    <t>Cash and bank balances</t>
  </si>
  <si>
    <t>PROPERTY, PLANT AND EQUIPMENT</t>
  </si>
  <si>
    <t>CURRENT ASSETS</t>
  </si>
  <si>
    <t>CURRENT LIABILITIES</t>
  </si>
  <si>
    <t>NET CURRENT ASSETS</t>
  </si>
  <si>
    <t>SHARE CAPITAL</t>
  </si>
  <si>
    <t>FINANCED BY : -</t>
  </si>
  <si>
    <t>RESERVES</t>
  </si>
  <si>
    <t>Total</t>
  </si>
  <si>
    <t>Net Profit for the period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</si>
  <si>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</si>
  <si>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</si>
  <si>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</si>
  <si>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</si>
  <si>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</si>
  <si>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</si>
  <si>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</si>
  <si>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Net profit before tax</t>
  </si>
  <si>
    <t>CASH FLOWS FROM  FINANCING ACTIVITIES</t>
  </si>
  <si>
    <t>Net changes in cash and cash equivalents</t>
  </si>
  <si>
    <t>Cash and cash equivalents at end of the period</t>
  </si>
  <si>
    <t>Trade and other receivables</t>
  </si>
  <si>
    <t>Trade and other payables</t>
  </si>
  <si>
    <t>Net cash used in investment activities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</si>
  <si>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</si>
  <si>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</si>
  <si>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</si>
  <si>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</si>
  <si>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</si>
  <si>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</si>
  <si>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</si>
  <si>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</si>
  <si>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</si>
  <si>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</si>
  <si>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</si>
  <si>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</si>
  <si>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Net change in current assets</t>
  </si>
  <si>
    <t>Net change in current liabilities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</si>
  <si>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</si>
  <si>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</si>
  <si>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</si>
  <si>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</si>
  <si>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</si>
  <si>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</si>
  <si>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</si>
  <si>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</si>
  <si>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</si>
  <si>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</si>
  <si>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</si>
  <si>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</si>
  <si>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</si>
  <si>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</si>
  <si>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</si>
  <si>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</si>
  <si>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CASH FLOWS FROM INVESTING ACTIVITIES</t>
  </si>
  <si>
    <t>Tax payable</t>
  </si>
  <si>
    <t>Preceding</t>
  </si>
  <si>
    <t>Corresponding</t>
  </si>
  <si>
    <t>Purchase of investment in quoted shares</t>
  </si>
  <si>
    <t>Proceeds from disposal of quoted shares</t>
  </si>
  <si>
    <t>Bank borrowings</t>
  </si>
  <si>
    <t>Net assets per share (sen)</t>
  </si>
  <si>
    <t>Income taxes paid</t>
  </si>
  <si>
    <t>Profit for the period</t>
  </si>
  <si>
    <t xml:space="preserve">  attributable to:</t>
  </si>
  <si>
    <t xml:space="preserve">Equity holders of </t>
  </si>
  <si>
    <t>Other non-cash items</t>
  </si>
  <si>
    <t xml:space="preserve">  the Parent</t>
  </si>
  <si>
    <t>CASH FLOWS FROM OPERATING ACTIVITIES</t>
  </si>
  <si>
    <t>TOTAL EQUITY</t>
  </si>
  <si>
    <t>EQUITY ATTRIBUTABLE TO EQUITY</t>
  </si>
  <si>
    <t xml:space="preserve">    HOLDERS OF THE PARENT</t>
  </si>
  <si>
    <t xml:space="preserve"> </t>
  </si>
  <si>
    <t>Asset</t>
  </si>
  <si>
    <t>Revaluation</t>
  </si>
  <si>
    <t>Reserve</t>
  </si>
  <si>
    <t>Share</t>
  </si>
  <si>
    <t>Capital</t>
  </si>
  <si>
    <t>Premium</t>
  </si>
  <si>
    <t>Retained</t>
  </si>
  <si>
    <t>Profit</t>
  </si>
  <si>
    <t>Distributable</t>
  </si>
  <si>
    <t>&lt; ------  Non-distributable  ------ &gt;</t>
  </si>
  <si>
    <t>Minority</t>
  </si>
  <si>
    <t>Interest</t>
  </si>
  <si>
    <t>Equity</t>
  </si>
  <si>
    <t>&lt; --------  Attributable to Equity Holders of the Company  -------- &gt;</t>
  </si>
  <si>
    <t>PREPAID LEASE PAYMENTS ON LAND</t>
  </si>
  <si>
    <t>Net assets per share attributable to</t>
  </si>
  <si>
    <t xml:space="preserve">  ordinary equity holders of the</t>
  </si>
  <si>
    <t xml:space="preserve">  Parent (RM)</t>
  </si>
  <si>
    <t>Foreign</t>
  </si>
  <si>
    <t>Currency</t>
  </si>
  <si>
    <t>Translation</t>
  </si>
  <si>
    <t>DEFERRED TAX ASSETS</t>
  </si>
  <si>
    <t>MINORITY INTEREST</t>
  </si>
  <si>
    <t>Exchange difference arising</t>
  </si>
  <si>
    <t xml:space="preserve">   on consolidation</t>
  </si>
  <si>
    <t>Effects of foreign exchange rate changes</t>
  </si>
  <si>
    <t>FY2009</t>
  </si>
  <si>
    <t>At 1/8/2008</t>
  </si>
  <si>
    <t>Amortisation of prepaid lease payments on land</t>
  </si>
  <si>
    <t>31/07/2009</t>
  </si>
  <si>
    <t>Impairment of property, plant and equipment</t>
  </si>
  <si>
    <t>Tax recoverable</t>
  </si>
  <si>
    <t>UNAUDITED FIRST QUARTERLY REPORT ON CONSOLIDATED RESULTS</t>
  </si>
  <si>
    <t>FOR THE QUARTER ENDED 31 OCTOBER 2009</t>
  </si>
  <si>
    <t>(31/10/2009)</t>
  </si>
  <si>
    <t>(31/10/2008)</t>
  </si>
  <si>
    <t>AS AT 31 OCTOBER 2009</t>
  </si>
  <si>
    <t>Net profit for the period</t>
  </si>
  <si>
    <t>Balance  @ 31/10/2008</t>
  </si>
  <si>
    <t>At 1/8/2009</t>
  </si>
  <si>
    <t>Balance  @ 31/10/2009</t>
  </si>
  <si>
    <t>FOR THE FIRST QUARTER ENDED 31 OCTOBER 2009</t>
  </si>
  <si>
    <t>FOR THE FINANCIAL QUARTER ENDED 31ST OCTOBER 2009</t>
  </si>
  <si>
    <t>31/10/2009</t>
  </si>
  <si>
    <t>FY2010</t>
  </si>
  <si>
    <t>Net cash (used in)/provided by financing activities</t>
  </si>
</sst>
</file>

<file path=xl/styles.xml><?xml version="1.0" encoding="utf-8"?>
<styleSheet xmlns="http://schemas.openxmlformats.org/spreadsheetml/2006/main">
  <numFmts count="4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,_);_(* \(#,##0,\);_(* &quot;-&quot;??_);_(@_)"/>
    <numFmt numFmtId="179" formatCode="_(* #,##0_);_(* \(#,##0\);_(* &quot;-&quot;??_);_(@_)"/>
    <numFmt numFmtId="180" formatCode="_(* #,##0.0_);_(* \(#,##0.0\);_(* &quot;-&quot;??_);_(@_)"/>
    <numFmt numFmtId="181" formatCode="_(* #,##0_);[Red]\ \(#,##0\);_(* &quot;-&quot;??_);_(@_)"/>
    <numFmt numFmtId="182" formatCode="0.0%"/>
    <numFmt numFmtId="183" formatCode="0.000"/>
    <numFmt numFmtId="184" formatCode="0_);\(0\)"/>
    <numFmt numFmtId="185" formatCode="#,##0;[Red]#,##0"/>
    <numFmt numFmtId="186" formatCode="&quot;$&quot;#,##0;[Red]\-&quot;$&quot;#,##0"/>
    <numFmt numFmtId="187" formatCode="_-&quot;$&quot;* #,##0.00_-;\-&quot;$&quot;* #,##0.00_-;_-&quot;$&quot;* &quot;-&quot;??_-;_-@_-"/>
    <numFmt numFmtId="188" formatCode="d\-mmm\-yyyy"/>
    <numFmt numFmtId="189" formatCode="mmm\-yyyy"/>
    <numFmt numFmtId="190" formatCode="_(* #,##0_);[Red]_(* \(#,##0\);_(* &quot;-&quot;_);_(@_)"/>
    <numFmt numFmtId="191" formatCode="_(* #,##0_);[Red]\(* \(#,##0\);_(* &quot;-&quot;_);_(@_)"/>
    <numFmt numFmtId="192" formatCode="_-* #,##0_-;\-* #,##0_-;_-* &quot;-&quot;??_-;_-@_-"/>
    <numFmt numFmtId="193" formatCode="_(* #,##0_);[Red]* \(#,##0\);_(* &quot;-&quot;??_);_(@_)"/>
    <numFmt numFmtId="194" formatCode="_-* #,##0.0_-;\-* #,##0.0_-;_-* &quot;-&quot;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(* #,##0_);\ \(#,##0\);_(* &quot;-&quot;??_);_(@_)"/>
    <numFmt numFmtId="199" formatCode="d/mm/yyyy"/>
    <numFmt numFmtId="200" formatCode="0.0"/>
    <numFmt numFmtId="201" formatCode="_-* #,##0.0_-;\-* #,##0.0_-;_-* &quot;-&quot;??_-;_-@_-"/>
  </numFmts>
  <fonts count="2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sz val="10.5"/>
      <name val="Times New Roman"/>
      <family val="1"/>
    </font>
    <font>
      <sz val="10.5"/>
      <name val="Arial"/>
      <family val="0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9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179" fontId="11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79" fontId="10" fillId="0" borderId="2" xfId="0" applyNumberFormat="1" applyFont="1" applyBorder="1" applyAlignment="1">
      <alignment/>
    </xf>
    <xf numFmtId="179" fontId="10" fillId="0" borderId="3" xfId="0" applyNumberFormat="1" applyFont="1" applyBorder="1" applyAlignment="1">
      <alignment/>
    </xf>
    <xf numFmtId="179" fontId="10" fillId="0" borderId="4" xfId="0" applyNumberFormat="1" applyFont="1" applyBorder="1" applyAlignment="1">
      <alignment/>
    </xf>
    <xf numFmtId="180" fontId="10" fillId="0" borderId="5" xfId="15" applyNumberFormat="1" applyFont="1" applyBorder="1" applyAlignment="1">
      <alignment/>
    </xf>
    <xf numFmtId="180" fontId="10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9" fontId="2" fillId="0" borderId="0" xfId="17" applyNumberFormat="1" applyFont="1" applyBorder="1" applyAlignment="1">
      <alignment horizontal="center"/>
    </xf>
    <xf numFmtId="179" fontId="2" fillId="0" borderId="6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9" fontId="4" fillId="0" borderId="0" xfId="17" applyNumberFormat="1" applyFont="1" applyBorder="1" applyAlignment="1">
      <alignment/>
    </xf>
    <xf numFmtId="179" fontId="4" fillId="0" borderId="7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6" xfId="22" applyNumberFormat="1" applyFont="1" applyBorder="1" applyAlignment="1">
      <alignment horizontal="center"/>
      <protection/>
    </xf>
    <xf numFmtId="37" fontId="4" fillId="0" borderId="8" xfId="22" applyNumberFormat="1" applyFont="1" applyBorder="1" applyAlignment="1">
      <alignment horizontal="center"/>
      <protection/>
    </xf>
    <xf numFmtId="0" fontId="2" fillId="0" borderId="9" xfId="22" applyFont="1" applyBorder="1">
      <alignment/>
      <protection/>
    </xf>
    <xf numFmtId="0" fontId="5" fillId="0" borderId="10" xfId="17" applyNumberFormat="1" applyFont="1" applyBorder="1" applyAlignment="1">
      <alignment horizontal="center"/>
    </xf>
    <xf numFmtId="0" fontId="5" fillId="0" borderId="7" xfId="17" applyNumberFormat="1" applyFont="1" applyBorder="1" applyAlignment="1">
      <alignment horizontal="center"/>
    </xf>
    <xf numFmtId="0" fontId="5" fillId="0" borderId="11" xfId="17" applyNumberFormat="1" applyFont="1" applyBorder="1" applyAlignment="1">
      <alignment horizontal="center"/>
    </xf>
    <xf numFmtId="0" fontId="5" fillId="0" borderId="12" xfId="17" applyNumberFormat="1" applyFont="1" applyBorder="1" applyAlignment="1">
      <alignment horizontal="center"/>
    </xf>
    <xf numFmtId="0" fontId="5" fillId="0" borderId="13" xfId="17" applyNumberFormat="1" applyFont="1" applyBorder="1" applyAlignment="1">
      <alignment horizontal="center"/>
    </xf>
    <xf numFmtId="179" fontId="2" fillId="0" borderId="12" xfId="17" applyNumberFormat="1" applyFont="1" applyBorder="1" applyAlignment="1">
      <alignment horizontal="center"/>
    </xf>
    <xf numFmtId="179" fontId="2" fillId="0" borderId="13" xfId="17" applyNumberFormat="1" applyFont="1" applyBorder="1" applyAlignment="1">
      <alignment horizontal="center"/>
    </xf>
    <xf numFmtId="179" fontId="2" fillId="0" borderId="14" xfId="17" applyNumberFormat="1" applyFont="1" applyBorder="1" applyAlignment="1">
      <alignment horizontal="center"/>
    </xf>
    <xf numFmtId="179" fontId="2" fillId="0" borderId="15" xfId="17" applyNumberFormat="1" applyFont="1" applyBorder="1" applyAlignment="1">
      <alignment horizontal="center"/>
    </xf>
    <xf numFmtId="0" fontId="8" fillId="0" borderId="7" xfId="17" applyNumberFormat="1" applyFont="1" applyBorder="1" applyAlignment="1">
      <alignment horizontal="center"/>
    </xf>
    <xf numFmtId="0" fontId="2" fillId="0" borderId="11" xfId="22" applyFont="1" applyBorder="1">
      <alignment/>
      <protection/>
    </xf>
    <xf numFmtId="0" fontId="2" fillId="0" borderId="13" xfId="22" applyFont="1" applyBorder="1">
      <alignment/>
      <protection/>
    </xf>
    <xf numFmtId="37" fontId="3" fillId="0" borderId="15" xfId="22" applyNumberFormat="1" applyFont="1" applyBorder="1">
      <alignment/>
      <protection/>
    </xf>
    <xf numFmtId="37" fontId="3" fillId="0" borderId="10" xfId="22" applyNumberFormat="1" applyFont="1" applyBorder="1">
      <alignment/>
      <protection/>
    </xf>
    <xf numFmtId="37" fontId="2" fillId="0" borderId="7" xfId="22" applyNumberFormat="1" applyFont="1" applyBorder="1" applyAlignment="1">
      <alignment horizontal="left"/>
      <protection/>
    </xf>
    <xf numFmtId="37" fontId="3" fillId="0" borderId="11" xfId="22" applyNumberFormat="1" applyFont="1" applyBorder="1">
      <alignment/>
      <protection/>
    </xf>
    <xf numFmtId="37" fontId="3" fillId="0" borderId="12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3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3" xfId="22" applyNumberFormat="1" applyFont="1" applyBorder="1">
      <alignment/>
      <protection/>
    </xf>
    <xf numFmtId="37" fontId="3" fillId="0" borderId="14" xfId="22" applyNumberFormat="1" applyFont="1" applyBorder="1">
      <alignment/>
      <protection/>
    </xf>
    <xf numFmtId="37" fontId="2" fillId="0" borderId="6" xfId="22" applyNumberFormat="1" applyFont="1" applyBorder="1" applyAlignment="1">
      <alignment horizontal="left"/>
      <protection/>
    </xf>
    <xf numFmtId="0" fontId="2" fillId="0" borderId="15" xfId="23" applyFont="1" applyBorder="1" applyAlignment="1">
      <alignment horizontal="center"/>
      <protection/>
    </xf>
    <xf numFmtId="37" fontId="4" fillId="0" borderId="7" xfId="22" applyNumberFormat="1" applyFont="1" applyBorder="1" applyAlignment="1">
      <alignment horizontal="left"/>
      <protection/>
    </xf>
    <xf numFmtId="0" fontId="4" fillId="0" borderId="7" xfId="23" applyFont="1" applyBorder="1">
      <alignment/>
      <protection/>
    </xf>
    <xf numFmtId="37" fontId="4" fillId="0" borderId="11" xfId="22" applyNumberFormat="1" applyFont="1" applyBorder="1">
      <alignment/>
      <protection/>
    </xf>
    <xf numFmtId="179" fontId="4" fillId="0" borderId="6" xfId="17" applyNumberFormat="1" applyFont="1" applyBorder="1" applyAlignment="1">
      <alignment/>
    </xf>
    <xf numFmtId="37" fontId="4" fillId="0" borderId="15" xfId="22" applyNumberFormat="1" applyFont="1" applyBorder="1">
      <alignment/>
      <protection/>
    </xf>
    <xf numFmtId="179" fontId="4" fillId="0" borderId="10" xfId="17" applyNumberFormat="1" applyFont="1" applyBorder="1" applyAlignment="1">
      <alignment/>
    </xf>
    <xf numFmtId="179" fontId="4" fillId="0" borderId="11" xfId="17" applyNumberFormat="1" applyFont="1" applyBorder="1" applyAlignment="1">
      <alignment/>
    </xf>
    <xf numFmtId="179" fontId="4" fillId="0" borderId="14" xfId="17" applyNumberFormat="1" applyFont="1" applyBorder="1" applyAlignment="1">
      <alignment/>
    </xf>
    <xf numFmtId="179" fontId="4" fillId="0" borderId="15" xfId="17" applyNumberFormat="1" applyFont="1" applyBorder="1" applyAlignment="1">
      <alignment/>
    </xf>
    <xf numFmtId="37" fontId="4" fillId="0" borderId="2" xfId="22" applyNumberFormat="1" applyFont="1" applyBorder="1">
      <alignment/>
      <protection/>
    </xf>
    <xf numFmtId="37" fontId="4" fillId="0" borderId="14" xfId="22" applyNumberFormat="1" applyFont="1" applyBorder="1" applyAlignment="1">
      <alignment horizontal="center"/>
      <protection/>
    </xf>
    <xf numFmtId="37" fontId="4" fillId="0" borderId="15" xfId="22" applyNumberFormat="1" applyFont="1" applyBorder="1" applyAlignment="1">
      <alignment horizontal="center"/>
      <protection/>
    </xf>
    <xf numFmtId="37" fontId="2" fillId="0" borderId="16" xfId="22" applyNumberFormat="1" applyFont="1" applyBorder="1" quotePrefix="1">
      <alignment/>
      <protection/>
    </xf>
    <xf numFmtId="37" fontId="2" fillId="0" borderId="6" xfId="22" applyNumberFormat="1" applyFont="1" applyBorder="1">
      <alignment/>
      <protection/>
    </xf>
    <xf numFmtId="37" fontId="2" fillId="0" borderId="2" xfId="22" applyNumberFormat="1" applyFont="1" applyBorder="1">
      <alignment/>
      <protection/>
    </xf>
    <xf numFmtId="0" fontId="2" fillId="0" borderId="7" xfId="23" applyFont="1" applyBorder="1">
      <alignment/>
      <protection/>
    </xf>
    <xf numFmtId="37" fontId="2" fillId="0" borderId="0" xfId="22" applyNumberFormat="1" applyFont="1">
      <alignment/>
      <protection/>
    </xf>
    <xf numFmtId="0" fontId="2" fillId="0" borderId="6" xfId="23" applyFont="1" applyBorder="1">
      <alignment/>
      <protection/>
    </xf>
    <xf numFmtId="37" fontId="4" fillId="0" borderId="6" xfId="22" applyNumberFormat="1" applyFont="1" applyBorder="1" applyAlignment="1">
      <alignment/>
      <protection/>
    </xf>
    <xf numFmtId="37" fontId="4" fillId="0" borderId="15" xfId="22" applyNumberFormat="1" applyFont="1" applyBorder="1" applyAlignment="1">
      <alignment/>
      <protection/>
    </xf>
    <xf numFmtId="37" fontId="4" fillId="0" borderId="14" xfId="22" applyNumberFormat="1" applyFont="1" applyBorder="1" applyAlignment="1">
      <alignment/>
      <protection/>
    </xf>
    <xf numFmtId="179" fontId="4" fillId="0" borderId="7" xfId="17" applyNumberFormat="1" applyFont="1" applyBorder="1" applyAlignment="1">
      <alignment/>
    </xf>
    <xf numFmtId="179" fontId="4" fillId="0" borderId="11" xfId="17" applyNumberFormat="1" applyFont="1" applyBorder="1" applyAlignment="1">
      <alignment/>
    </xf>
    <xf numFmtId="179" fontId="4" fillId="0" borderId="10" xfId="17" applyNumberFormat="1" applyFont="1" applyBorder="1" applyAlignment="1">
      <alignment/>
    </xf>
    <xf numFmtId="194" fontId="4" fillId="0" borderId="15" xfId="22" applyNumberFormat="1" applyFont="1" applyBorder="1" applyAlignment="1">
      <alignment/>
      <protection/>
    </xf>
    <xf numFmtId="194" fontId="4" fillId="0" borderId="14" xfId="22" applyNumberFormat="1" applyFont="1" applyBorder="1" applyAlignment="1">
      <alignment/>
      <protection/>
    </xf>
    <xf numFmtId="194" fontId="4" fillId="0" borderId="15" xfId="22" applyNumberFormat="1" applyFont="1" applyBorder="1" applyAlignment="1">
      <alignment horizontal="center"/>
      <protection/>
    </xf>
    <xf numFmtId="194" fontId="4" fillId="0" borderId="14" xfId="22" applyNumberFormat="1" applyFont="1" applyBorder="1" applyAlignment="1">
      <alignment horizontal="center"/>
      <protection/>
    </xf>
    <xf numFmtId="43" fontId="4" fillId="0" borderId="6" xfId="22" applyNumberFormat="1" applyFont="1" applyBorder="1" applyAlignment="1">
      <alignment horizontal="center" vertical="justify"/>
      <protection/>
    </xf>
    <xf numFmtId="194" fontId="4" fillId="0" borderId="6" xfId="22" applyNumberFormat="1" applyFont="1" applyBorder="1" applyAlignment="1">
      <alignment horizontal="right"/>
      <protection/>
    </xf>
    <xf numFmtId="177" fontId="4" fillId="0" borderId="6" xfId="22" applyNumberFormat="1" applyFont="1" applyBorder="1" applyAlignment="1">
      <alignment horizontal="right"/>
      <protection/>
    </xf>
    <xf numFmtId="37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9" fontId="2" fillId="0" borderId="0" xfId="15" applyNumberFormat="1" applyFont="1" applyFill="1" applyBorder="1" applyAlignment="1">
      <alignment horizontal="center"/>
    </xf>
    <xf numFmtId="0" fontId="2" fillId="0" borderId="0" xfId="23" applyFont="1" applyFill="1" applyAlignment="1">
      <alignment horizontal="center"/>
      <protection/>
    </xf>
    <xf numFmtId="179" fontId="2" fillId="0" borderId="6" xfId="15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/>
    </xf>
    <xf numFmtId="0" fontId="4" fillId="0" borderId="0" xfId="23" applyFont="1" applyFill="1">
      <alignment/>
      <protection/>
    </xf>
    <xf numFmtId="179" fontId="4" fillId="0" borderId="0" xfId="15" applyNumberFormat="1" applyFont="1" applyFill="1" applyBorder="1" applyAlignment="1">
      <alignment/>
    </xf>
    <xf numFmtId="179" fontId="4" fillId="0" borderId="7" xfId="15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left"/>
    </xf>
    <xf numFmtId="179" fontId="4" fillId="0" borderId="0" xfId="15" applyNumberFormat="1" applyFont="1" applyFill="1" applyBorder="1" applyAlignment="1">
      <alignment horizontal="center"/>
    </xf>
    <xf numFmtId="179" fontId="4" fillId="0" borderId="6" xfId="15" applyNumberFormat="1" applyFont="1" applyFill="1" applyBorder="1" applyAlignment="1">
      <alignment/>
    </xf>
    <xf numFmtId="179" fontId="4" fillId="0" borderId="0" xfId="15" applyNumberFormat="1" applyFont="1" applyFill="1" applyBorder="1" applyAlignment="1">
      <alignment horizontal="right"/>
    </xf>
    <xf numFmtId="179" fontId="4" fillId="0" borderId="5" xfId="15" applyNumberFormat="1" applyFont="1" applyFill="1" applyBorder="1" applyAlignment="1">
      <alignment/>
    </xf>
    <xf numFmtId="0" fontId="4" fillId="0" borderId="0" xfId="23" applyFont="1" applyFill="1" quotePrefix="1">
      <alignment/>
      <protection/>
    </xf>
    <xf numFmtId="180" fontId="4" fillId="0" borderId="0" xfId="15" applyNumberFormat="1" applyFont="1" applyFill="1" applyBorder="1" applyAlignment="1">
      <alignment horizontal="center"/>
    </xf>
    <xf numFmtId="180" fontId="4" fillId="0" borderId="0" xfId="15" applyNumberFormat="1" applyFont="1" applyFill="1" applyBorder="1" applyAlignment="1">
      <alignment/>
    </xf>
    <xf numFmtId="0" fontId="2" fillId="0" borderId="0" xfId="23" applyFont="1" applyFill="1">
      <alignment/>
      <protection/>
    </xf>
    <xf numFmtId="179" fontId="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8" fontId="4" fillId="0" borderId="3" xfId="0" applyNumberFormat="1" applyFont="1" applyFill="1" applyBorder="1" applyAlignment="1">
      <alignment/>
    </xf>
    <xf numFmtId="198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198" fontId="4" fillId="0" borderId="2" xfId="0" applyNumberFormat="1" applyFont="1" applyFill="1" applyBorder="1" applyAlignment="1">
      <alignment/>
    </xf>
    <xf numFmtId="181" fontId="12" fillId="0" borderId="0" xfId="0" applyNumberFormat="1" applyFont="1" applyFill="1" applyBorder="1" applyAlignment="1" applyProtection="1">
      <alignment/>
      <protection locked="0"/>
    </xf>
    <xf numFmtId="181" fontId="12" fillId="0" borderId="13" xfId="0" applyNumberFormat="1" applyFont="1" applyFill="1" applyBorder="1" applyAlignment="1" applyProtection="1">
      <alignment/>
      <protection locked="0"/>
    </xf>
    <xf numFmtId="198" fontId="4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8" fontId="4" fillId="0" borderId="1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4" fillId="0" borderId="5" xfId="15" applyNumberFormat="1" applyFont="1" applyFill="1" applyBorder="1" applyAlignment="1">
      <alignment horizontal="right"/>
    </xf>
    <xf numFmtId="179" fontId="10" fillId="0" borderId="6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/>
    </xf>
    <xf numFmtId="179" fontId="4" fillId="0" borderId="0" xfId="15" applyNumberFormat="1" applyFont="1" applyBorder="1" applyAlignment="1">
      <alignment/>
    </xf>
    <xf numFmtId="180" fontId="4" fillId="0" borderId="0" xfId="15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7" fontId="4" fillId="0" borderId="6" xfId="22" applyNumberFormat="1" applyFont="1" applyFill="1" applyBorder="1" applyAlignment="1">
      <alignment/>
      <protection/>
    </xf>
    <xf numFmtId="199" fontId="7" fillId="0" borderId="3" xfId="0" applyNumberFormat="1" applyFont="1" applyBorder="1" applyAlignment="1">
      <alignment horizontal="center"/>
    </xf>
    <xf numFmtId="37" fontId="2" fillId="0" borderId="0" xfId="22" applyNumberFormat="1" applyFont="1" applyBorder="1">
      <alignment/>
      <protection/>
    </xf>
    <xf numFmtId="43" fontId="4" fillId="0" borderId="0" xfId="22" applyNumberFormat="1" applyFont="1" applyBorder="1" applyAlignment="1">
      <alignment horizontal="center" vertical="justify"/>
      <protection/>
    </xf>
    <xf numFmtId="37" fontId="2" fillId="0" borderId="3" xfId="22" applyNumberFormat="1" applyFont="1" applyBorder="1" quotePrefix="1">
      <alignment/>
      <protection/>
    </xf>
    <xf numFmtId="37" fontId="4" fillId="0" borderId="12" xfId="22" applyNumberFormat="1" applyFont="1" applyBorder="1" applyAlignment="1">
      <alignment horizontal="center"/>
      <protection/>
    </xf>
    <xf numFmtId="37" fontId="4" fillId="0" borderId="13" xfId="22" applyNumberFormat="1" applyFont="1" applyBorder="1" applyAlignment="1">
      <alignment horizontal="center"/>
      <protection/>
    </xf>
    <xf numFmtId="37" fontId="2" fillId="0" borderId="6" xfId="22" applyNumberFormat="1" applyFont="1" applyBorder="1" applyAlignment="1">
      <alignment horizontal="left" vertical="top"/>
      <protection/>
    </xf>
    <xf numFmtId="0" fontId="2" fillId="0" borderId="13" xfId="23" applyFont="1" applyBorder="1" applyAlignment="1">
      <alignment horizontal="center"/>
      <protection/>
    </xf>
    <xf numFmtId="37" fontId="2" fillId="0" borderId="10" xfId="22" applyNumberFormat="1" applyFont="1" applyBorder="1">
      <alignment/>
      <protection/>
    </xf>
    <xf numFmtId="0" fontId="2" fillId="0" borderId="11" xfId="23" applyFont="1" applyBorder="1">
      <alignment/>
      <protection/>
    </xf>
    <xf numFmtId="179" fontId="2" fillId="0" borderId="6" xfId="15" applyNumberFormat="1" applyFont="1" applyBorder="1" applyAlignment="1">
      <alignment horizontal="center"/>
    </xf>
    <xf numFmtId="0" fontId="2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3" xfId="0" applyNumberFormat="1" applyFont="1" applyBorder="1" applyAlignment="1">
      <alignment vertical="center" wrapText="1"/>
    </xf>
    <xf numFmtId="179" fontId="2" fillId="0" borderId="13" xfId="0" applyNumberFormat="1" applyFont="1" applyBorder="1" applyAlignment="1">
      <alignment vertical="center" wrapText="1"/>
    </xf>
    <xf numFmtId="179" fontId="2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/>
    </xf>
    <xf numFmtId="179" fontId="2" fillId="0" borderId="3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79" fontId="2" fillId="0" borderId="3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179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179" fontId="2" fillId="0" borderId="17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9" fontId="2" fillId="0" borderId="0" xfId="0" applyNumberFormat="1" applyFont="1" applyAlignment="1">
      <alignment vertical="center" wrapText="1"/>
    </xf>
    <xf numFmtId="179" fontId="2" fillId="0" borderId="0" xfId="0" applyNumberFormat="1" applyFont="1" applyFill="1" applyAlignment="1">
      <alignment vertical="center" wrapText="1"/>
    </xf>
    <xf numFmtId="179" fontId="10" fillId="0" borderId="18" xfId="0" applyNumberFormat="1" applyFont="1" applyFill="1" applyBorder="1" applyAlignment="1">
      <alignment/>
    </xf>
    <xf numFmtId="179" fontId="4" fillId="0" borderId="7" xfId="17" applyNumberFormat="1" applyFont="1" applyFill="1" applyBorder="1" applyAlignment="1">
      <alignment/>
    </xf>
    <xf numFmtId="194" fontId="4" fillId="0" borderId="6" xfId="22" applyNumberFormat="1" applyFont="1" applyFill="1" applyBorder="1" applyAlignment="1">
      <alignment horizontal="right"/>
      <protection/>
    </xf>
    <xf numFmtId="179" fontId="2" fillId="0" borderId="3" xfId="0" applyNumberFormat="1" applyFont="1" applyFill="1" applyBorder="1" applyAlignment="1">
      <alignment wrapText="1"/>
    </xf>
    <xf numFmtId="37" fontId="4" fillId="0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4" fillId="0" borderId="0" xfId="22" applyNumberFormat="1" applyFont="1" applyBorder="1" applyAlignment="1">
      <alignment horizontal="center" vertical="justify"/>
      <protection/>
    </xf>
    <xf numFmtId="43" fontId="4" fillId="0" borderId="0" xfId="22" applyNumberFormat="1" applyFont="1" applyFill="1" applyBorder="1" applyAlignment="1">
      <alignment horizontal="center" vertical="justify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8" xfId="22" applyNumberFormat="1" applyFont="1" applyBorder="1" applyAlignment="1">
      <alignment horizontal="center"/>
      <protection/>
    </xf>
    <xf numFmtId="37" fontId="4" fillId="0" borderId="9" xfId="22" applyNumberFormat="1" applyFont="1" applyBorder="1" applyAlignment="1">
      <alignment horizontal="center"/>
      <protection/>
    </xf>
    <xf numFmtId="43" fontId="4" fillId="0" borderId="6" xfId="22" applyNumberFormat="1" applyFont="1" applyBorder="1" applyAlignment="1">
      <alignment horizontal="center" vertical="justify"/>
      <protection/>
    </xf>
    <xf numFmtId="179" fontId="5" fillId="0" borderId="10" xfId="17" applyNumberFormat="1" applyFont="1" applyBorder="1" applyAlignment="1">
      <alignment horizontal="center" vertical="center"/>
    </xf>
    <xf numFmtId="179" fontId="5" fillId="0" borderId="7" xfId="17" applyNumberFormat="1" applyFont="1" applyBorder="1" applyAlignment="1">
      <alignment horizontal="center" vertical="center"/>
    </xf>
    <xf numFmtId="179" fontId="5" fillId="0" borderId="11" xfId="17" applyNumberFormat="1" applyFont="1" applyBorder="1" applyAlignment="1">
      <alignment horizontal="center" vertical="center"/>
    </xf>
    <xf numFmtId="179" fontId="5" fillId="0" borderId="10" xfId="17" applyNumberFormat="1" applyFont="1" applyBorder="1" applyAlignment="1">
      <alignment horizontal="center" wrapText="1"/>
    </xf>
    <xf numFmtId="179" fontId="5" fillId="0" borderId="7" xfId="17" applyNumberFormat="1" applyFont="1" applyBorder="1" applyAlignment="1">
      <alignment horizontal="center" wrapText="1"/>
    </xf>
    <xf numFmtId="179" fontId="5" fillId="0" borderId="11" xfId="17" applyNumberFormat="1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2009.</a:t>
          </a:r>
        </a:p>
      </xdr:txBody>
    </xdr:sp>
    <xdr:clientData/>
  </xdr:twoCellAnchor>
  <xdr:twoCellAnchor>
    <xdr:from>
      <xdr:col>1</xdr:col>
      <xdr:colOff>57150</xdr:colOff>
      <xdr:row>60</xdr:row>
      <xdr:rowOff>152400</xdr:rowOff>
    </xdr:from>
    <xdr:to>
      <xdr:col>11</xdr:col>
      <xdr:colOff>228600</xdr:colOff>
      <xdr:row>63</xdr:row>
      <xdr:rowOff>57150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80975" y="9191625"/>
          <a:ext cx="60769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2009.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114300</xdr:rowOff>
    </xdr:from>
    <xdr:to>
      <xdr:col>11</xdr:col>
      <xdr:colOff>142875</xdr:colOff>
      <xdr:row>62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372600"/>
          <a:ext cx="5591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2009.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60</xdr:row>
      <xdr:rowOff>114300</xdr:rowOff>
    </xdr:from>
    <xdr:to>
      <xdr:col>9</xdr:col>
      <xdr:colOff>447675</xdr:colOff>
      <xdr:row>63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100" y="9544050"/>
          <a:ext cx="6210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 of Changes in Equity should be read in conjunction with the Annual Financial Report for the financial year ended 31st July 2009.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56</xdr:row>
      <xdr:rowOff>0</xdr:rowOff>
    </xdr:from>
    <xdr:to>
      <xdr:col>7</xdr:col>
      <xdr:colOff>123825</xdr:colOff>
      <xdr:row>58</xdr:row>
      <xdr:rowOff>38100</xdr:rowOff>
    </xdr:to>
    <xdr:sp>
      <xdr:nvSpPr>
        <xdr:cNvPr id="1" name="Text 5"/>
        <xdr:cNvSpPr txBox="1">
          <a:spLocks noChangeArrowheads="1"/>
        </xdr:cNvSpPr>
      </xdr:nvSpPr>
      <xdr:spPr>
        <a:xfrm>
          <a:off x="257175" y="9324975"/>
          <a:ext cx="58578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2009.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133350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9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401050"/>
          <a:ext cx="5848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workbookViewId="0" topLeftCell="A1">
      <selection activeCell="E8" sqref="E8"/>
    </sheetView>
  </sheetViews>
  <sheetFormatPr defaultColWidth="9.140625" defaultRowHeight="15" customHeight="1"/>
  <cols>
    <col min="1" max="1" width="1.8515625" style="126" customWidth="1"/>
    <col min="2" max="2" width="2.8515625" style="133" customWidth="1"/>
    <col min="3" max="3" width="2.140625" style="126" customWidth="1"/>
    <col min="4" max="4" width="23.28125" style="126" customWidth="1"/>
    <col min="5" max="5" width="12.7109375" style="127" customWidth="1"/>
    <col min="6" max="6" width="2.8515625" style="127" customWidth="1"/>
    <col min="7" max="7" width="13.28125" style="126" customWidth="1"/>
    <col min="8" max="8" width="2.8515625" style="127" customWidth="1"/>
    <col min="9" max="9" width="12.7109375" style="126" customWidth="1"/>
    <col min="10" max="10" width="2.57421875" style="126" customWidth="1"/>
    <col min="11" max="11" width="13.28125" style="126" customWidth="1"/>
    <col min="12" max="12" width="5.00390625" style="126" customWidth="1"/>
    <col min="13" max="16384" width="9.140625" style="126" customWidth="1"/>
  </cols>
  <sheetData>
    <row r="1" spans="2:11" ht="15" customHeight="1">
      <c r="B1" s="124" t="s">
        <v>21</v>
      </c>
      <c r="C1" s="125"/>
      <c r="K1" s="128"/>
    </row>
    <row r="2" spans="2:3" ht="12" customHeight="1">
      <c r="B2" s="129" t="s">
        <v>0</v>
      </c>
      <c r="C2" s="125"/>
    </row>
    <row r="3" spans="2:3" ht="7.5" customHeight="1">
      <c r="B3" s="130"/>
      <c r="C3" s="125"/>
    </row>
    <row r="4" spans="2:6" ht="12" customHeight="1">
      <c r="B4" s="131" t="s">
        <v>22</v>
      </c>
      <c r="E4" s="130"/>
      <c r="F4" s="132"/>
    </row>
    <row r="5" ht="13.5" customHeight="1"/>
    <row r="6" ht="13.5" customHeight="1">
      <c r="B6" s="134" t="s">
        <v>139</v>
      </c>
    </row>
    <row r="7" ht="13.5" customHeight="1">
      <c r="B7" s="134" t="s">
        <v>149</v>
      </c>
    </row>
    <row r="8" ht="13.5" customHeight="1">
      <c r="B8" s="126"/>
    </row>
    <row r="9" ht="13.5" customHeight="1">
      <c r="B9" s="126"/>
    </row>
    <row r="10" ht="13.5" customHeight="1"/>
    <row r="11" ht="13.5" customHeight="1"/>
    <row r="12" ht="13.5" customHeight="1">
      <c r="B12" s="135"/>
    </row>
    <row r="13" ht="13.5" customHeight="1">
      <c r="B13" s="136" t="s">
        <v>6</v>
      </c>
    </row>
    <row r="14" ht="13.5" customHeight="1">
      <c r="B14" s="137" t="s">
        <v>140</v>
      </c>
    </row>
    <row r="15" spans="5:11" ht="13.5" customHeight="1">
      <c r="E15" s="138"/>
      <c r="F15" s="138"/>
      <c r="G15" s="138"/>
      <c r="H15" s="138"/>
      <c r="I15" s="139"/>
      <c r="J15" s="139"/>
      <c r="K15" s="140"/>
    </row>
    <row r="16" spans="5:12" ht="13.5" customHeight="1">
      <c r="E16" s="250" t="s">
        <v>7</v>
      </c>
      <c r="F16" s="250"/>
      <c r="G16" s="250"/>
      <c r="H16" s="138"/>
      <c r="I16" s="250" t="s">
        <v>8</v>
      </c>
      <c r="J16" s="250"/>
      <c r="K16" s="250"/>
      <c r="L16" s="131"/>
    </row>
    <row r="17" spans="2:12" ht="13.5" customHeight="1">
      <c r="B17" s="141"/>
      <c r="C17" s="142"/>
      <c r="D17" s="143"/>
      <c r="E17" s="144" t="s">
        <v>9</v>
      </c>
      <c r="F17" s="144"/>
      <c r="G17" s="145" t="s">
        <v>10</v>
      </c>
      <c r="H17" s="145"/>
      <c r="I17" s="144" t="s">
        <v>9</v>
      </c>
      <c r="J17" s="144"/>
      <c r="K17" s="145" t="s">
        <v>10</v>
      </c>
      <c r="L17" s="131"/>
    </row>
    <row r="18" spans="2:12" ht="13.5" customHeight="1">
      <c r="B18" s="141"/>
      <c r="C18" s="142"/>
      <c r="D18" s="142"/>
      <c r="E18" s="144" t="s">
        <v>11</v>
      </c>
      <c r="F18" s="144"/>
      <c r="G18" s="145" t="s">
        <v>12</v>
      </c>
      <c r="H18" s="145"/>
      <c r="I18" s="144" t="s">
        <v>13</v>
      </c>
      <c r="J18" s="144"/>
      <c r="K18" s="145" t="s">
        <v>12</v>
      </c>
      <c r="L18" s="131"/>
    </row>
    <row r="19" spans="2:12" ht="13.5" customHeight="1">
      <c r="B19" s="141"/>
      <c r="C19" s="142"/>
      <c r="D19" s="142"/>
      <c r="E19" s="144"/>
      <c r="F19" s="144"/>
      <c r="G19" s="145" t="s">
        <v>11</v>
      </c>
      <c r="H19" s="145"/>
      <c r="I19" s="144"/>
      <c r="J19" s="144"/>
      <c r="K19" s="145" t="s">
        <v>14</v>
      </c>
      <c r="L19" s="131"/>
    </row>
    <row r="20" spans="5:12" ht="13.5" customHeight="1">
      <c r="E20" s="9" t="s">
        <v>141</v>
      </c>
      <c r="F20" s="9"/>
      <c r="G20" s="9" t="s">
        <v>142</v>
      </c>
      <c r="H20" s="146"/>
      <c r="I20" s="9" t="s">
        <v>141</v>
      </c>
      <c r="J20" s="9"/>
      <c r="K20" s="9" t="s">
        <v>142</v>
      </c>
      <c r="L20" s="131"/>
    </row>
    <row r="21" spans="3:11" ht="13.5" customHeight="1">
      <c r="C21" s="147"/>
      <c r="D21" s="147"/>
      <c r="E21" s="148" t="s">
        <v>15</v>
      </c>
      <c r="F21" s="146"/>
      <c r="G21" s="211" t="s">
        <v>15</v>
      </c>
      <c r="H21" s="146"/>
      <c r="I21" s="148" t="s">
        <v>15</v>
      </c>
      <c r="J21" s="146"/>
      <c r="K21" s="146" t="s">
        <v>15</v>
      </c>
    </row>
    <row r="22" spans="2:11" s="153" customFormat="1" ht="9.75" customHeight="1">
      <c r="B22" s="149"/>
      <c r="C22" s="150"/>
      <c r="D22" s="150"/>
      <c r="E22" s="151"/>
      <c r="F22" s="151"/>
      <c r="G22" s="191"/>
      <c r="H22" s="151"/>
      <c r="I22" s="151"/>
      <c r="J22" s="151"/>
      <c r="K22" s="152"/>
    </row>
    <row r="23" spans="2:11" s="153" customFormat="1" ht="13.5" customHeight="1">
      <c r="B23" s="154"/>
      <c r="C23" s="150" t="s">
        <v>1</v>
      </c>
      <c r="D23" s="150"/>
      <c r="E23" s="151">
        <v>47247</v>
      </c>
      <c r="F23" s="151"/>
      <c r="G23" s="151">
        <v>45532</v>
      </c>
      <c r="H23" s="151"/>
      <c r="I23" s="151">
        <v>47247</v>
      </c>
      <c r="J23" s="151"/>
      <c r="K23" s="151">
        <v>45532</v>
      </c>
    </row>
    <row r="24" spans="2:11" s="153" customFormat="1" ht="9" customHeight="1">
      <c r="B24" s="149"/>
      <c r="C24" s="150"/>
      <c r="D24" s="150"/>
      <c r="E24" s="151"/>
      <c r="F24" s="151"/>
      <c r="G24" s="151"/>
      <c r="H24" s="151"/>
      <c r="I24" s="151"/>
      <c r="J24" s="151"/>
      <c r="K24" s="151"/>
    </row>
    <row r="25" spans="2:11" s="153" customFormat="1" ht="13.5" customHeight="1">
      <c r="B25" s="154"/>
      <c r="C25" s="150" t="s">
        <v>16</v>
      </c>
      <c r="D25" s="150"/>
      <c r="E25" s="155">
        <v>-44323</v>
      </c>
      <c r="F25" s="155"/>
      <c r="G25" s="155">
        <v>-40448</v>
      </c>
      <c r="H25" s="151"/>
      <c r="I25" s="155">
        <v>-44323</v>
      </c>
      <c r="J25" s="155"/>
      <c r="K25" s="155">
        <v>-40448</v>
      </c>
    </row>
    <row r="26" spans="2:11" s="153" customFormat="1" ht="9" customHeight="1">
      <c r="B26" s="149"/>
      <c r="C26" s="150"/>
      <c r="D26" s="150"/>
      <c r="E26" s="151"/>
      <c r="F26" s="151"/>
      <c r="G26" s="151"/>
      <c r="H26" s="151"/>
      <c r="I26" s="151"/>
      <c r="J26" s="151"/>
      <c r="K26" s="151"/>
    </row>
    <row r="27" spans="2:11" s="153" customFormat="1" ht="13.5" customHeight="1">
      <c r="B27" s="154"/>
      <c r="C27" s="150" t="s">
        <v>63</v>
      </c>
      <c r="D27" s="150"/>
      <c r="E27" s="151">
        <v>399</v>
      </c>
      <c r="F27" s="151"/>
      <c r="G27" s="151">
        <v>424</v>
      </c>
      <c r="H27" s="151"/>
      <c r="I27" s="151">
        <v>399</v>
      </c>
      <c r="J27" s="151"/>
      <c r="K27" s="151">
        <v>424</v>
      </c>
    </row>
    <row r="28" spans="2:11" s="153" customFormat="1" ht="6" customHeight="1">
      <c r="B28" s="149"/>
      <c r="C28" s="150"/>
      <c r="D28" s="150"/>
      <c r="E28" s="156"/>
      <c r="F28" s="151"/>
      <c r="G28" s="156"/>
      <c r="H28" s="151"/>
      <c r="I28" s="156"/>
      <c r="J28" s="151"/>
      <c r="K28" s="156"/>
    </row>
    <row r="29" spans="2:11" s="153" customFormat="1" ht="6" customHeight="1">
      <c r="B29" s="149"/>
      <c r="C29" s="150"/>
      <c r="D29" s="150"/>
      <c r="E29" s="151"/>
      <c r="F29" s="151"/>
      <c r="G29" s="151"/>
      <c r="H29" s="151"/>
      <c r="I29" s="151"/>
      <c r="J29" s="151"/>
      <c r="K29" s="151"/>
    </row>
    <row r="30" spans="2:11" s="153" customFormat="1" ht="13.5" customHeight="1">
      <c r="B30" s="149"/>
      <c r="C30" s="150" t="s">
        <v>2</v>
      </c>
      <c r="D30" s="150"/>
      <c r="E30" s="151">
        <f>SUM(E23:E28)</f>
        <v>3323</v>
      </c>
      <c r="F30" s="151"/>
      <c r="G30" s="151">
        <f>SUM(G23:G28)</f>
        <v>5508</v>
      </c>
      <c r="H30" s="151"/>
      <c r="I30" s="151">
        <f>SUM(I23:I28)</f>
        <v>3323</v>
      </c>
      <c r="J30" s="151"/>
      <c r="K30" s="151">
        <f>SUM(K23:K28)</f>
        <v>5508</v>
      </c>
    </row>
    <row r="31" spans="2:11" s="153" customFormat="1" ht="9" customHeight="1">
      <c r="B31" s="149"/>
      <c r="C31" s="150"/>
      <c r="D31" s="150"/>
      <c r="E31" s="151"/>
      <c r="F31" s="151"/>
      <c r="G31" s="151"/>
      <c r="H31" s="151"/>
      <c r="I31" s="151"/>
      <c r="J31" s="151"/>
      <c r="K31" s="151"/>
    </row>
    <row r="32" spans="2:11" s="153" customFormat="1" ht="13.5" customHeight="1">
      <c r="B32" s="154"/>
      <c r="C32" s="150" t="s">
        <v>17</v>
      </c>
      <c r="D32" s="150"/>
      <c r="E32" s="151">
        <v>-458</v>
      </c>
      <c r="F32" s="151"/>
      <c r="G32" s="151">
        <v>-541</v>
      </c>
      <c r="H32" s="151"/>
      <c r="I32" s="151">
        <v>-458</v>
      </c>
      <c r="J32" s="151"/>
      <c r="K32" s="151">
        <v>-541</v>
      </c>
    </row>
    <row r="33" spans="2:11" s="153" customFormat="1" ht="6" customHeight="1">
      <c r="B33" s="149"/>
      <c r="C33" s="150"/>
      <c r="D33" s="150"/>
      <c r="E33" s="156"/>
      <c r="F33" s="151"/>
      <c r="G33" s="156"/>
      <c r="H33" s="151"/>
      <c r="I33" s="156"/>
      <c r="J33" s="151"/>
      <c r="K33" s="156"/>
    </row>
    <row r="34" spans="2:11" s="153" customFormat="1" ht="6" customHeight="1">
      <c r="B34" s="149"/>
      <c r="C34" s="150"/>
      <c r="D34" s="150"/>
      <c r="E34" s="151"/>
      <c r="F34" s="151"/>
      <c r="G34" s="151"/>
      <c r="H34" s="151"/>
      <c r="I34" s="151"/>
      <c r="J34" s="151"/>
      <c r="K34" s="151"/>
    </row>
    <row r="35" spans="2:11" s="153" customFormat="1" ht="13.5" customHeight="1">
      <c r="B35" s="149"/>
      <c r="C35" s="150" t="s">
        <v>18</v>
      </c>
      <c r="D35" s="150"/>
      <c r="E35" s="151">
        <f>SUM(E30:E33)</f>
        <v>2865</v>
      </c>
      <c r="F35" s="151"/>
      <c r="G35" s="151">
        <f>SUM(G30:G33)</f>
        <v>4967</v>
      </c>
      <c r="H35" s="151"/>
      <c r="I35" s="151">
        <f>SUM(I30:I33)</f>
        <v>2865</v>
      </c>
      <c r="J35" s="151"/>
      <c r="K35" s="151">
        <f>SUM(K30:K33)</f>
        <v>4967</v>
      </c>
    </row>
    <row r="36" spans="2:11" s="153" customFormat="1" ht="9" customHeight="1">
      <c r="B36" s="149"/>
      <c r="C36" s="150"/>
      <c r="D36" s="150"/>
      <c r="E36" s="151"/>
      <c r="F36" s="151"/>
      <c r="G36" s="151"/>
      <c r="H36" s="151"/>
      <c r="I36" s="151"/>
      <c r="J36" s="151"/>
      <c r="K36" s="151"/>
    </row>
    <row r="37" spans="2:11" s="153" customFormat="1" ht="13.5" customHeight="1">
      <c r="B37" s="149"/>
      <c r="C37" s="150" t="s">
        <v>3</v>
      </c>
      <c r="D37" s="150"/>
      <c r="E37" s="151">
        <v>-574</v>
      </c>
      <c r="F37" s="151"/>
      <c r="G37" s="151">
        <v>-702</v>
      </c>
      <c r="H37" s="151"/>
      <c r="I37" s="151">
        <v>-574</v>
      </c>
      <c r="J37" s="151"/>
      <c r="K37" s="151">
        <v>-702</v>
      </c>
    </row>
    <row r="38" spans="2:11" s="153" customFormat="1" ht="6" customHeight="1">
      <c r="B38" s="149"/>
      <c r="C38" s="150"/>
      <c r="D38" s="150"/>
      <c r="E38" s="156"/>
      <c r="F38" s="151"/>
      <c r="G38" s="156"/>
      <c r="H38" s="151"/>
      <c r="I38" s="156"/>
      <c r="J38" s="151"/>
      <c r="K38" s="156"/>
    </row>
    <row r="39" spans="2:11" s="153" customFormat="1" ht="6" customHeight="1">
      <c r="B39" s="149"/>
      <c r="C39" s="150"/>
      <c r="D39" s="150"/>
      <c r="E39" s="151"/>
      <c r="F39" s="151"/>
      <c r="G39" s="151"/>
      <c r="H39" s="151"/>
      <c r="I39" s="151"/>
      <c r="J39" s="151"/>
      <c r="K39" s="151"/>
    </row>
    <row r="40" spans="2:11" s="153" customFormat="1" ht="13.5" customHeight="1" thickBot="1">
      <c r="B40" s="149"/>
      <c r="C40" s="150" t="s">
        <v>19</v>
      </c>
      <c r="D40" s="150"/>
      <c r="E40" s="188">
        <f>SUM(E35:E38)</f>
        <v>2291</v>
      </c>
      <c r="F40" s="157"/>
      <c r="G40" s="188">
        <f>SUM(G35:G38)</f>
        <v>4265</v>
      </c>
      <c r="H40" s="157"/>
      <c r="I40" s="188">
        <f>SUM(I35:I38)</f>
        <v>2291</v>
      </c>
      <c r="J40" s="157"/>
      <c r="K40" s="188">
        <f>SUM(K35:K38)</f>
        <v>4265</v>
      </c>
    </row>
    <row r="41" spans="2:11" s="153" customFormat="1" ht="9" customHeight="1" thickTop="1">
      <c r="B41" s="149"/>
      <c r="C41" s="150"/>
      <c r="D41" s="150"/>
      <c r="E41" s="157"/>
      <c r="F41" s="157"/>
      <c r="G41" s="157"/>
      <c r="H41" s="157"/>
      <c r="I41" s="157"/>
      <c r="J41" s="157"/>
      <c r="K41" s="157"/>
    </row>
    <row r="42" spans="2:11" s="153" customFormat="1" ht="13.5" customHeight="1">
      <c r="B42" s="149"/>
      <c r="C42" s="150" t="s">
        <v>97</v>
      </c>
      <c r="D42" s="150"/>
      <c r="E42" s="151"/>
      <c r="F42" s="151"/>
      <c r="G42" s="151"/>
      <c r="H42" s="151"/>
      <c r="I42" s="151"/>
      <c r="J42" s="151"/>
      <c r="K42" s="151"/>
    </row>
    <row r="43" spans="2:11" s="153" customFormat="1" ht="15">
      <c r="B43" s="149"/>
      <c r="C43" s="150" t="s">
        <v>98</v>
      </c>
      <c r="D43" s="150"/>
      <c r="E43" s="151"/>
      <c r="F43" s="151"/>
      <c r="G43" s="151"/>
      <c r="H43" s="151"/>
      <c r="I43" s="151"/>
      <c r="J43" s="151"/>
      <c r="K43" s="151"/>
    </row>
    <row r="44" spans="2:11" s="153" customFormat="1" ht="13.5" customHeight="1">
      <c r="B44" s="149"/>
      <c r="C44" s="150" t="s">
        <v>99</v>
      </c>
      <c r="D44" s="150"/>
      <c r="E44" s="151"/>
      <c r="F44" s="151"/>
      <c r="G44" s="151"/>
      <c r="H44" s="151"/>
      <c r="I44" s="151"/>
      <c r="J44" s="151"/>
      <c r="K44" s="151"/>
    </row>
    <row r="45" spans="2:11" s="153" customFormat="1" ht="15">
      <c r="B45" s="149"/>
      <c r="C45" s="150" t="s">
        <v>101</v>
      </c>
      <c r="D45" s="150"/>
      <c r="E45" s="151">
        <f>E49-E46</f>
        <v>1916</v>
      </c>
      <c r="F45" s="151"/>
      <c r="G45" s="151">
        <f>G49-G46</f>
        <v>4020</v>
      </c>
      <c r="H45" s="151"/>
      <c r="I45" s="151">
        <f>I49-I46</f>
        <v>1916</v>
      </c>
      <c r="J45" s="151"/>
      <c r="K45" s="151">
        <f>K49-K46</f>
        <v>4020</v>
      </c>
    </row>
    <row r="46" spans="2:11" s="153" customFormat="1" ht="15">
      <c r="B46" s="149"/>
      <c r="C46" s="150" t="s">
        <v>20</v>
      </c>
      <c r="D46" s="150"/>
      <c r="E46" s="151">
        <v>375</v>
      </c>
      <c r="F46" s="151"/>
      <c r="G46" s="151">
        <v>245</v>
      </c>
      <c r="H46" s="151"/>
      <c r="I46" s="151">
        <v>375</v>
      </c>
      <c r="J46" s="151"/>
      <c r="K46" s="151">
        <v>245</v>
      </c>
    </row>
    <row r="47" spans="2:11" s="153" customFormat="1" ht="6" customHeight="1">
      <c r="B47" s="149"/>
      <c r="C47" s="150"/>
      <c r="D47" s="150"/>
      <c r="E47" s="156"/>
      <c r="F47" s="151"/>
      <c r="G47" s="156"/>
      <c r="H47" s="151"/>
      <c r="I47" s="156"/>
      <c r="J47" s="151"/>
      <c r="K47" s="156"/>
    </row>
    <row r="48" spans="2:11" s="153" customFormat="1" ht="6" customHeight="1">
      <c r="B48" s="149"/>
      <c r="C48" s="150"/>
      <c r="D48" s="150"/>
      <c r="E48" s="151"/>
      <c r="F48" s="151"/>
      <c r="G48" s="151"/>
      <c r="H48" s="151"/>
      <c r="I48" s="151"/>
      <c r="J48" s="151"/>
      <c r="K48" s="151"/>
    </row>
    <row r="49" spans="2:11" s="153" customFormat="1" ht="13.5" customHeight="1" thickBot="1">
      <c r="B49" s="149"/>
      <c r="C49" s="150" t="s">
        <v>19</v>
      </c>
      <c r="D49" s="150"/>
      <c r="E49" s="188">
        <f>E40</f>
        <v>2291</v>
      </c>
      <c r="F49" s="157"/>
      <c r="G49" s="188">
        <f>G40</f>
        <v>4265</v>
      </c>
      <c r="H49" s="157"/>
      <c r="I49" s="188">
        <f>I40</f>
        <v>2291</v>
      </c>
      <c r="J49" s="157"/>
      <c r="K49" s="188">
        <f>K40</f>
        <v>4265</v>
      </c>
    </row>
    <row r="50" spans="2:11" s="153" customFormat="1" ht="15.75" thickTop="1">
      <c r="B50" s="149"/>
      <c r="C50" s="150"/>
      <c r="D50" s="150"/>
      <c r="E50" s="151"/>
      <c r="F50" s="151"/>
      <c r="G50" s="151"/>
      <c r="H50" s="151"/>
      <c r="I50" s="151"/>
      <c r="J50" s="151"/>
      <c r="K50" s="151"/>
    </row>
    <row r="51" spans="2:11" s="153" customFormat="1" ht="13.5" customHeight="1">
      <c r="B51" s="149"/>
      <c r="C51" s="150" t="s">
        <v>4</v>
      </c>
      <c r="D51" s="150"/>
      <c r="E51" s="151"/>
      <c r="F51" s="151"/>
      <c r="G51" s="151"/>
      <c r="H51" s="151"/>
      <c r="I51" s="151"/>
      <c r="J51" s="151"/>
      <c r="K51" s="151"/>
    </row>
    <row r="52" spans="2:11" s="153" customFormat="1" ht="13.5" customHeight="1">
      <c r="B52" s="149"/>
      <c r="C52" s="150"/>
      <c r="D52" s="159" t="s">
        <v>23</v>
      </c>
      <c r="E52" s="160">
        <v>4.5</v>
      </c>
      <c r="F52" s="161"/>
      <c r="G52" s="160">
        <v>9.4</v>
      </c>
      <c r="H52" s="161"/>
      <c r="I52" s="160">
        <v>4.5</v>
      </c>
      <c r="J52" s="161"/>
      <c r="K52" s="160">
        <v>9.4</v>
      </c>
    </row>
    <row r="53" spans="2:11" s="153" customFormat="1" ht="13.5" customHeight="1">
      <c r="B53" s="149"/>
      <c r="C53" s="150"/>
      <c r="D53" s="159" t="s">
        <v>24</v>
      </c>
      <c r="E53" s="160">
        <v>4.5</v>
      </c>
      <c r="F53" s="161"/>
      <c r="G53" s="192">
        <v>9.3</v>
      </c>
      <c r="H53" s="161"/>
      <c r="I53" s="160">
        <v>4.5</v>
      </c>
      <c r="J53" s="161"/>
      <c r="K53" s="192">
        <v>9.3</v>
      </c>
    </row>
    <row r="54" spans="2:11" s="153" customFormat="1" ht="6" customHeight="1" thickBot="1">
      <c r="B54" s="149"/>
      <c r="C54" s="150"/>
      <c r="D54" s="159"/>
      <c r="E54" s="158"/>
      <c r="F54" s="151"/>
      <c r="G54" s="158"/>
      <c r="H54" s="151"/>
      <c r="I54" s="158"/>
      <c r="J54" s="151"/>
      <c r="K54" s="158"/>
    </row>
    <row r="55" spans="3:11" ht="9.75" customHeight="1" thickTop="1">
      <c r="C55" s="162"/>
      <c r="D55" s="162"/>
      <c r="E55" s="163"/>
      <c r="F55" s="163"/>
      <c r="G55" s="163"/>
      <c r="H55" s="163"/>
      <c r="I55" s="163"/>
      <c r="J55" s="163"/>
      <c r="K55" s="163"/>
    </row>
    <row r="56" spans="3:11" ht="13.5" customHeight="1">
      <c r="C56" s="162"/>
      <c r="D56" s="162"/>
      <c r="E56" s="163"/>
      <c r="F56" s="163"/>
      <c r="G56" s="163"/>
      <c r="H56" s="163"/>
      <c r="I56" s="163"/>
      <c r="J56" s="163"/>
      <c r="K56" s="163"/>
    </row>
    <row r="57" spans="3:11" ht="13.5" customHeight="1">
      <c r="C57" s="162"/>
      <c r="D57" s="162"/>
      <c r="E57" s="163"/>
      <c r="F57" s="163"/>
      <c r="G57" s="163"/>
      <c r="H57" s="163"/>
      <c r="I57" s="163"/>
      <c r="J57" s="163"/>
      <c r="K57" s="163"/>
    </row>
    <row r="58" spans="3:11" ht="13.5" customHeight="1">
      <c r="C58" s="162"/>
      <c r="D58" s="162"/>
      <c r="E58" s="163"/>
      <c r="F58" s="163"/>
      <c r="G58" s="163"/>
      <c r="H58" s="163"/>
      <c r="I58" s="163"/>
      <c r="J58" s="163"/>
      <c r="K58" s="163"/>
    </row>
    <row r="59" spans="3:11" ht="13.5" customHeight="1">
      <c r="C59" s="162"/>
      <c r="D59" s="162"/>
      <c r="E59" s="163"/>
      <c r="F59" s="163"/>
      <c r="G59" s="163"/>
      <c r="H59" s="163"/>
      <c r="I59" s="163"/>
      <c r="J59" s="163"/>
      <c r="K59" s="163"/>
    </row>
    <row r="60" spans="3:11" ht="13.5" customHeight="1">
      <c r="C60" s="162"/>
      <c r="D60" s="162"/>
      <c r="E60" s="163"/>
      <c r="F60" s="163"/>
      <c r="G60" s="163"/>
      <c r="H60" s="163"/>
      <c r="I60" s="163"/>
      <c r="J60" s="163"/>
      <c r="K60" s="163"/>
    </row>
    <row r="61" spans="3:11" ht="13.5" customHeight="1">
      <c r="C61" s="162"/>
      <c r="D61" s="162"/>
      <c r="E61" s="163"/>
      <c r="F61" s="163"/>
      <c r="G61" s="163"/>
      <c r="H61" s="163"/>
      <c r="I61" s="163"/>
      <c r="J61" s="163"/>
      <c r="K61" s="163"/>
    </row>
    <row r="62" ht="13.5" customHeight="1"/>
    <row r="63" ht="13.5" customHeight="1"/>
  </sheetData>
  <mergeCells count="2">
    <mergeCell ref="E16:G16"/>
    <mergeCell ref="I16:K16"/>
  </mergeCells>
  <printOptions/>
  <pageMargins left="0.5905511811023623" right="0.18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90" zoomScaleNormal="90" workbookViewId="0" topLeftCell="A1">
      <selection activeCell="E8" sqref="E8"/>
    </sheetView>
  </sheetViews>
  <sheetFormatPr defaultColWidth="9.140625" defaultRowHeight="13.5" customHeight="1"/>
  <cols>
    <col min="1" max="1" width="3.140625" style="13" customWidth="1"/>
    <col min="2" max="2" width="1.8515625" style="4" customWidth="1"/>
    <col min="3" max="3" width="33.421875" style="14" customWidth="1"/>
    <col min="4" max="4" width="5.00390625" style="14" customWidth="1"/>
    <col min="5" max="5" width="3.00390625" style="14" customWidth="1"/>
    <col min="6" max="6" width="11.7109375" style="14" customWidth="1"/>
    <col min="7" max="7" width="3.00390625" style="14" customWidth="1"/>
    <col min="8" max="8" width="4.28125" style="14" customWidth="1"/>
    <col min="9" max="9" width="3.57421875" style="14" customWidth="1"/>
    <col min="10" max="10" width="11.7109375" style="14" customWidth="1"/>
    <col min="11" max="11" width="3.7109375" style="14" customWidth="1"/>
    <col min="12" max="12" width="7.7109375" style="14" customWidth="1"/>
    <col min="13" max="16384" width="5.8515625" style="14" customWidth="1"/>
  </cols>
  <sheetData>
    <row r="1" spans="2:10" s="2" customFormat="1" ht="15" customHeight="1">
      <c r="B1" s="6" t="s">
        <v>21</v>
      </c>
      <c r="C1"/>
      <c r="E1" s="3"/>
      <c r="F1" s="3"/>
      <c r="H1" s="3"/>
      <c r="J1" s="123"/>
    </row>
    <row r="2" spans="2:8" s="2" customFormat="1" ht="12.75" customHeight="1">
      <c r="B2" s="8" t="s">
        <v>0</v>
      </c>
      <c r="C2"/>
      <c r="E2" s="3"/>
      <c r="F2" s="3"/>
      <c r="H2" s="3"/>
    </row>
    <row r="3" spans="2:8" s="2" customFormat="1" ht="9.75" customHeight="1">
      <c r="B3" s="7"/>
      <c r="C3"/>
      <c r="E3" s="3"/>
      <c r="F3" s="3"/>
      <c r="H3" s="3"/>
    </row>
    <row r="4" spans="2:8" s="2" customFormat="1" ht="12.75" customHeight="1">
      <c r="B4" s="4" t="s">
        <v>22</v>
      </c>
      <c r="E4" s="7"/>
      <c r="F4" s="10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15" t="s">
        <v>64</v>
      </c>
      <c r="C6" s="4"/>
    </row>
    <row r="7" spans="2:3" ht="14.25">
      <c r="B7" s="16" t="s">
        <v>143</v>
      </c>
      <c r="C7" s="4"/>
    </row>
    <row r="8" spans="1:11" ht="12.75" customHeight="1" thickBot="1">
      <c r="A8" s="1"/>
      <c r="B8" s="18"/>
      <c r="C8" s="18"/>
      <c r="D8" s="18"/>
      <c r="E8" s="19"/>
      <c r="F8" s="20"/>
      <c r="G8" s="20"/>
      <c r="H8" s="21"/>
      <c r="I8" s="20"/>
      <c r="J8" s="20"/>
      <c r="K8" s="22"/>
    </row>
    <row r="9" spans="1:10" s="30" customFormat="1" ht="12.75" customHeight="1">
      <c r="A9" s="1"/>
      <c r="B9" s="18"/>
      <c r="C9" s="18"/>
      <c r="D9" s="18"/>
      <c r="E9" s="18"/>
      <c r="F9" s="21" t="s">
        <v>25</v>
      </c>
      <c r="G9" s="21"/>
      <c r="H9" s="29"/>
      <c r="I9" s="29"/>
      <c r="J9" s="21" t="s">
        <v>26</v>
      </c>
    </row>
    <row r="10" spans="1:10" s="30" customFormat="1" ht="12.75" customHeight="1">
      <c r="A10" s="1"/>
      <c r="B10" s="18"/>
      <c r="C10" s="18"/>
      <c r="D10" s="18"/>
      <c r="E10" s="18"/>
      <c r="F10" s="21" t="s">
        <v>27</v>
      </c>
      <c r="G10" s="21"/>
      <c r="H10" s="29"/>
      <c r="I10" s="29"/>
      <c r="J10" s="21" t="s">
        <v>28</v>
      </c>
    </row>
    <row r="11" spans="1:11" s="30" customFormat="1" ht="12.75" customHeight="1" thickBot="1">
      <c r="A11" s="1"/>
      <c r="B11" s="23"/>
      <c r="C11" s="23"/>
      <c r="D11" s="23"/>
      <c r="E11" s="20"/>
      <c r="F11" s="24" t="s">
        <v>150</v>
      </c>
      <c r="G11" s="24"/>
      <c r="H11" s="29"/>
      <c r="I11" s="31"/>
      <c r="J11" s="24" t="s">
        <v>136</v>
      </c>
      <c r="K11" s="32"/>
    </row>
    <row r="12" spans="1:10" s="30" customFormat="1" ht="13.5" customHeight="1">
      <c r="A12" s="1"/>
      <c r="B12" s="23"/>
      <c r="C12" s="23"/>
      <c r="D12" s="23"/>
      <c r="E12" s="23"/>
      <c r="F12" s="23" t="s">
        <v>15</v>
      </c>
      <c r="G12" s="23"/>
      <c r="H12" s="29"/>
      <c r="I12" s="29"/>
      <c r="J12" s="23" t="s">
        <v>15</v>
      </c>
    </row>
    <row r="13" spans="1:10" ht="8.25" customHeight="1">
      <c r="A13" s="1"/>
      <c r="B13" s="18"/>
      <c r="C13" s="18"/>
      <c r="D13" s="18"/>
      <c r="E13" s="18"/>
      <c r="F13" s="33"/>
      <c r="G13" s="33"/>
      <c r="H13" s="34"/>
      <c r="I13" s="34"/>
      <c r="J13" s="33"/>
    </row>
    <row r="14" spans="1:10" s="17" customFormat="1" ht="13.5" customHeight="1">
      <c r="A14" s="12"/>
      <c r="B14" s="25" t="s">
        <v>35</v>
      </c>
      <c r="C14" s="25"/>
      <c r="D14" s="27"/>
      <c r="E14" s="27"/>
      <c r="F14" s="35">
        <v>114061</v>
      </c>
      <c r="G14" s="35"/>
      <c r="H14" s="36"/>
      <c r="I14" s="36"/>
      <c r="J14" s="35">
        <v>123324</v>
      </c>
    </row>
    <row r="15" spans="1:10" ht="8.25" customHeight="1">
      <c r="A15" s="1"/>
      <c r="B15" s="18"/>
      <c r="C15" s="18"/>
      <c r="D15" s="18"/>
      <c r="E15" s="18"/>
      <c r="F15" s="33"/>
      <c r="G15" s="33"/>
      <c r="H15" s="34"/>
      <c r="I15" s="34"/>
      <c r="J15" s="33"/>
    </row>
    <row r="16" spans="1:10" s="17" customFormat="1" ht="13.5" customHeight="1">
      <c r="A16" s="12"/>
      <c r="B16" s="25" t="s">
        <v>121</v>
      </c>
      <c r="C16" s="25"/>
      <c r="D16" s="27"/>
      <c r="E16" s="27"/>
      <c r="F16" s="35">
        <v>5844</v>
      </c>
      <c r="G16" s="35"/>
      <c r="H16" s="36"/>
      <c r="I16" s="36"/>
      <c r="J16" s="35">
        <v>5882</v>
      </c>
    </row>
    <row r="17" spans="1:10" ht="8.25" customHeight="1">
      <c r="A17" s="1"/>
      <c r="B17" s="18"/>
      <c r="C17" s="18"/>
      <c r="D17" s="18"/>
      <c r="E17" s="18"/>
      <c r="F17" s="33"/>
      <c r="G17" s="33"/>
      <c r="H17" s="34"/>
      <c r="I17" s="34"/>
      <c r="J17" s="33"/>
    </row>
    <row r="18" spans="1:10" s="17" customFormat="1" ht="13.5" customHeight="1">
      <c r="A18" s="12"/>
      <c r="B18" s="25" t="s">
        <v>128</v>
      </c>
      <c r="C18" s="25"/>
      <c r="D18" s="27"/>
      <c r="E18" s="27"/>
      <c r="F18" s="35">
        <v>9174</v>
      </c>
      <c r="G18" s="35"/>
      <c r="H18" s="36"/>
      <c r="I18" s="36"/>
      <c r="J18" s="35">
        <v>9174</v>
      </c>
    </row>
    <row r="19" spans="1:10" s="17" customFormat="1" ht="6.75" customHeight="1">
      <c r="A19" s="12"/>
      <c r="B19" s="25"/>
      <c r="C19" s="25"/>
      <c r="D19" s="27"/>
      <c r="E19" s="27"/>
      <c r="F19" s="35"/>
      <c r="G19" s="35"/>
      <c r="H19" s="36"/>
      <c r="I19" s="36"/>
      <c r="J19" s="35"/>
    </row>
    <row r="20" spans="1:10" s="17" customFormat="1" ht="13.5" customHeight="1">
      <c r="A20" s="12"/>
      <c r="B20" s="25" t="s">
        <v>36</v>
      </c>
      <c r="C20" s="25"/>
      <c r="D20" s="27"/>
      <c r="E20" s="27"/>
      <c r="F20" s="37"/>
      <c r="G20" s="37"/>
      <c r="H20" s="36"/>
      <c r="I20" s="36"/>
      <c r="J20" s="37"/>
    </row>
    <row r="21" spans="1:10" s="17" customFormat="1" ht="15" customHeight="1">
      <c r="A21" s="11"/>
      <c r="B21" s="25"/>
      <c r="C21" s="25" t="s">
        <v>30</v>
      </c>
      <c r="D21" s="27"/>
      <c r="E21" s="27"/>
      <c r="F21" s="38">
        <v>8264</v>
      </c>
      <c r="G21" s="35"/>
      <c r="H21" s="36"/>
      <c r="I21" s="36"/>
      <c r="J21" s="38">
        <v>8213</v>
      </c>
    </row>
    <row r="22" spans="1:10" s="17" customFormat="1" ht="12.75" customHeight="1">
      <c r="A22" s="11"/>
      <c r="B22" s="25"/>
      <c r="C22" s="25" t="s">
        <v>29</v>
      </c>
      <c r="D22" s="27"/>
      <c r="E22" s="27"/>
      <c r="F22" s="39">
        <v>15560</v>
      </c>
      <c r="G22" s="35"/>
      <c r="H22" s="36"/>
      <c r="I22" s="36"/>
      <c r="J22" s="39">
        <v>13159</v>
      </c>
    </row>
    <row r="23" spans="1:10" s="17" customFormat="1" ht="12.75" customHeight="1">
      <c r="A23" s="11"/>
      <c r="B23" s="25"/>
      <c r="C23" s="25" t="s">
        <v>55</v>
      </c>
      <c r="D23" s="27"/>
      <c r="E23" s="27"/>
      <c r="F23" s="39">
        <v>46360</v>
      </c>
      <c r="G23" s="35"/>
      <c r="H23" s="36"/>
      <c r="I23" s="36"/>
      <c r="J23" s="39">
        <v>44356</v>
      </c>
    </row>
    <row r="24" spans="1:10" s="17" customFormat="1" ht="12.75" customHeight="1">
      <c r="A24" s="11"/>
      <c r="B24" s="25"/>
      <c r="C24" s="25" t="s">
        <v>138</v>
      </c>
      <c r="D24" s="27"/>
      <c r="E24" s="27"/>
      <c r="F24" s="39">
        <v>771</v>
      </c>
      <c r="G24" s="35"/>
      <c r="H24" s="36"/>
      <c r="I24" s="36"/>
      <c r="J24" s="39">
        <v>1001</v>
      </c>
    </row>
    <row r="25" spans="1:10" s="17" customFormat="1" ht="12.75" customHeight="1">
      <c r="A25" s="11"/>
      <c r="B25" s="25"/>
      <c r="C25" s="25" t="s">
        <v>34</v>
      </c>
      <c r="D25" s="27"/>
      <c r="E25" s="27"/>
      <c r="F25" s="39">
        <v>82885</v>
      </c>
      <c r="G25" s="35"/>
      <c r="H25" s="36"/>
      <c r="I25" s="36"/>
      <c r="J25" s="39">
        <v>80692</v>
      </c>
    </row>
    <row r="26" spans="1:10" s="17" customFormat="1" ht="13.5" customHeight="1">
      <c r="A26" s="11"/>
      <c r="B26" s="25"/>
      <c r="C26" s="25"/>
      <c r="D26" s="27"/>
      <c r="E26" s="27"/>
      <c r="F26" s="40">
        <f>SUM(F21:F25)</f>
        <v>153840</v>
      </c>
      <c r="G26" s="35"/>
      <c r="H26" s="36"/>
      <c r="I26" s="36"/>
      <c r="J26" s="40">
        <f>SUM(J21:J25)</f>
        <v>147421</v>
      </c>
    </row>
    <row r="27" spans="1:10" s="17" customFormat="1" ht="13.5" customHeight="1">
      <c r="A27" s="12"/>
      <c r="B27" s="25" t="s">
        <v>37</v>
      </c>
      <c r="C27" s="25"/>
      <c r="D27" s="27"/>
      <c r="E27" s="27"/>
      <c r="F27" s="37"/>
      <c r="G27" s="37"/>
      <c r="H27" s="36"/>
      <c r="I27" s="36"/>
      <c r="J27" s="37"/>
    </row>
    <row r="28" spans="1:10" s="17" customFormat="1" ht="15" customHeight="1">
      <c r="A28" s="11"/>
      <c r="B28" s="25"/>
      <c r="C28" s="25" t="s">
        <v>56</v>
      </c>
      <c r="D28" s="27"/>
      <c r="E28" s="27"/>
      <c r="F28" s="38">
        <v>27161</v>
      </c>
      <c r="G28" s="35"/>
      <c r="H28" s="36"/>
      <c r="I28" s="36"/>
      <c r="J28" s="38">
        <v>25350</v>
      </c>
    </row>
    <row r="29" spans="1:10" s="17" customFormat="1" ht="12.75" customHeight="1">
      <c r="A29" s="11"/>
      <c r="B29" s="25"/>
      <c r="C29" s="25" t="s">
        <v>31</v>
      </c>
      <c r="D29" s="27"/>
      <c r="E29" s="27"/>
      <c r="F29" s="39">
        <v>1316</v>
      </c>
      <c r="G29" s="35"/>
      <c r="H29" s="36"/>
      <c r="I29" s="36"/>
      <c r="J29" s="39">
        <v>2193</v>
      </c>
    </row>
    <row r="30" spans="1:10" s="17" customFormat="1" ht="12.75" customHeight="1">
      <c r="A30" s="11"/>
      <c r="B30" s="25"/>
      <c r="C30" s="25" t="s">
        <v>32</v>
      </c>
      <c r="D30" s="27"/>
      <c r="E30" s="27"/>
      <c r="F30" s="39">
        <v>16221</v>
      </c>
      <c r="G30" s="35"/>
      <c r="H30" s="36"/>
      <c r="I30" s="36"/>
      <c r="J30" s="39">
        <v>18186</v>
      </c>
    </row>
    <row r="31" spans="1:10" s="17" customFormat="1" ht="12.75" customHeight="1">
      <c r="A31" s="11"/>
      <c r="B31" s="25"/>
      <c r="C31" s="25" t="s">
        <v>89</v>
      </c>
      <c r="D31" s="27"/>
      <c r="E31" s="27"/>
      <c r="F31" s="39">
        <v>45</v>
      </c>
      <c r="G31" s="35"/>
      <c r="H31" s="36"/>
      <c r="I31" s="36"/>
      <c r="J31" s="39">
        <v>0</v>
      </c>
    </row>
    <row r="32" spans="1:10" s="17" customFormat="1" ht="13.5" customHeight="1">
      <c r="A32" s="11"/>
      <c r="B32" s="25"/>
      <c r="C32" s="25"/>
      <c r="D32" s="27"/>
      <c r="E32" s="27"/>
      <c r="F32" s="40">
        <f>SUM(F28:F31)</f>
        <v>44743</v>
      </c>
      <c r="G32" s="35"/>
      <c r="H32" s="36"/>
      <c r="I32" s="36"/>
      <c r="J32" s="40">
        <f>SUM(J28:J31)</f>
        <v>45729</v>
      </c>
    </row>
    <row r="33" spans="1:10" s="17" customFormat="1" ht="15.75" customHeight="1">
      <c r="A33" s="12"/>
      <c r="B33" s="25" t="s">
        <v>38</v>
      </c>
      <c r="C33" s="25"/>
      <c r="D33" s="27"/>
      <c r="E33" s="27"/>
      <c r="F33" s="37">
        <f>+F26-F32</f>
        <v>109097</v>
      </c>
      <c r="G33" s="37"/>
      <c r="H33" s="36"/>
      <c r="I33" s="36"/>
      <c r="J33" s="37">
        <f>+J26-J32</f>
        <v>101692</v>
      </c>
    </row>
    <row r="34" spans="1:10" s="17" customFormat="1" ht="15.75" customHeight="1" thickBot="1">
      <c r="A34" s="11"/>
      <c r="B34" s="25"/>
      <c r="C34" s="25"/>
      <c r="D34" s="27"/>
      <c r="E34" s="27"/>
      <c r="F34" s="246">
        <f>+F14+F16+F18+F33</f>
        <v>238176</v>
      </c>
      <c r="G34" s="35"/>
      <c r="H34" s="36"/>
      <c r="I34" s="36"/>
      <c r="J34" s="246">
        <f>+J14+J16+J18+J33</f>
        <v>240072</v>
      </c>
    </row>
    <row r="35" spans="1:10" s="17" customFormat="1" ht="6.75" customHeight="1" thickTop="1">
      <c r="A35" s="11"/>
      <c r="B35" s="25"/>
      <c r="C35" s="25"/>
      <c r="D35" s="27"/>
      <c r="E35" s="27"/>
      <c r="F35" s="37"/>
      <c r="G35" s="37"/>
      <c r="H35" s="36"/>
      <c r="I35" s="36"/>
      <c r="J35" s="37"/>
    </row>
    <row r="36" spans="1:10" s="17" customFormat="1" ht="13.5" customHeight="1">
      <c r="A36" s="12"/>
      <c r="B36" s="25" t="s">
        <v>40</v>
      </c>
      <c r="C36" s="25"/>
      <c r="D36" s="27"/>
      <c r="E36" s="27"/>
      <c r="F36" s="37"/>
      <c r="G36" s="37"/>
      <c r="H36" s="36"/>
      <c r="I36" s="36"/>
      <c r="J36" s="37"/>
    </row>
    <row r="37" spans="1:10" s="17" customFormat="1" ht="6" customHeight="1">
      <c r="A37" s="11"/>
      <c r="B37" s="25"/>
      <c r="C37" s="25"/>
      <c r="D37" s="27"/>
      <c r="E37" s="27"/>
      <c r="F37" s="37"/>
      <c r="G37" s="37"/>
      <c r="H37" s="36"/>
      <c r="I37" s="36"/>
      <c r="J37" s="37"/>
    </row>
    <row r="38" spans="1:10" s="17" customFormat="1" ht="15" customHeight="1">
      <c r="A38" s="11"/>
      <c r="B38" s="25" t="s">
        <v>39</v>
      </c>
      <c r="C38" s="25"/>
      <c r="D38" s="27"/>
      <c r="E38" s="27"/>
      <c r="F38" s="37">
        <v>43015</v>
      </c>
      <c r="G38" s="37"/>
      <c r="H38" s="36"/>
      <c r="I38" s="36"/>
      <c r="J38" s="37">
        <v>43015</v>
      </c>
    </row>
    <row r="39" spans="1:10" s="17" customFormat="1" ht="6.75" customHeight="1">
      <c r="A39" s="11"/>
      <c r="B39" s="25"/>
      <c r="C39" s="25"/>
      <c r="D39" s="27"/>
      <c r="E39" s="27"/>
      <c r="F39" s="37"/>
      <c r="G39" s="37"/>
      <c r="H39" s="36"/>
      <c r="I39" s="36"/>
      <c r="J39" s="37"/>
    </row>
    <row r="40" spans="1:10" s="17" customFormat="1" ht="13.5" customHeight="1">
      <c r="A40" s="11"/>
      <c r="B40" s="25" t="s">
        <v>41</v>
      </c>
      <c r="C40" s="25"/>
      <c r="D40" s="27"/>
      <c r="E40" s="27"/>
      <c r="F40" s="37"/>
      <c r="G40" s="37"/>
      <c r="H40" s="36"/>
      <c r="I40" s="36"/>
      <c r="J40" s="37"/>
    </row>
    <row r="41" spans="1:10" s="17" customFormat="1" ht="12.75" customHeight="1">
      <c r="A41" s="11"/>
      <c r="B41" s="25"/>
      <c r="C41" s="25" t="s">
        <v>5</v>
      </c>
      <c r="D41" s="27"/>
      <c r="E41" s="27"/>
      <c r="F41" s="37">
        <v>15412</v>
      </c>
      <c r="G41" s="37"/>
      <c r="H41" s="36"/>
      <c r="I41" s="36"/>
      <c r="J41" s="37">
        <v>15735</v>
      </c>
    </row>
    <row r="42" spans="1:10" s="17" customFormat="1" ht="12.75" customHeight="1">
      <c r="A42" s="11"/>
      <c r="B42" s="25"/>
      <c r="C42" s="25" t="s">
        <v>33</v>
      </c>
      <c r="D42" s="27"/>
      <c r="E42" s="27"/>
      <c r="F42" s="189">
        <v>144701</v>
      </c>
      <c r="G42" s="37"/>
      <c r="H42" s="36"/>
      <c r="I42" s="36"/>
      <c r="J42" s="189">
        <v>142785</v>
      </c>
    </row>
    <row r="43" spans="1:10" s="17" customFormat="1" ht="6.75" customHeight="1">
      <c r="A43" s="11"/>
      <c r="B43" s="25"/>
      <c r="C43" s="25"/>
      <c r="D43" s="27"/>
      <c r="E43" s="27"/>
      <c r="F43" s="37"/>
      <c r="G43" s="37"/>
      <c r="H43" s="36"/>
      <c r="I43" s="36"/>
      <c r="J43" s="37"/>
    </row>
    <row r="44" spans="1:10" s="17" customFormat="1" ht="13.5" customHeight="1">
      <c r="A44" s="11"/>
      <c r="B44" s="190" t="s">
        <v>104</v>
      </c>
      <c r="D44" s="27"/>
      <c r="E44" s="27"/>
      <c r="F44" s="37">
        <f>SUM(F38:F42)</f>
        <v>203128</v>
      </c>
      <c r="G44" s="37"/>
      <c r="H44" s="36"/>
      <c r="I44" s="36"/>
      <c r="J44" s="37">
        <f>SUM(J38:J42)</f>
        <v>201535</v>
      </c>
    </row>
    <row r="45" spans="1:10" s="17" customFormat="1" ht="12" customHeight="1">
      <c r="A45" s="11"/>
      <c r="B45" s="25" t="s">
        <v>105</v>
      </c>
      <c r="C45" s="25"/>
      <c r="D45" s="27"/>
      <c r="E45" s="27"/>
      <c r="F45" s="35"/>
      <c r="G45" s="37"/>
      <c r="H45" s="36"/>
      <c r="I45" s="36"/>
      <c r="J45" s="35"/>
    </row>
    <row r="46" spans="1:10" s="17" customFormat="1" ht="6.75" customHeight="1">
      <c r="A46" s="11"/>
      <c r="B46" s="25"/>
      <c r="C46" s="25"/>
      <c r="D46" s="27"/>
      <c r="E46" s="27"/>
      <c r="F46" s="35"/>
      <c r="G46" s="37"/>
      <c r="H46" s="36"/>
      <c r="I46" s="36"/>
      <c r="J46" s="35"/>
    </row>
    <row r="47" spans="1:10" s="17" customFormat="1" ht="13.5" customHeight="1">
      <c r="A47" s="12"/>
      <c r="B47" s="25" t="s">
        <v>129</v>
      </c>
      <c r="C47" s="25"/>
      <c r="D47" s="27"/>
      <c r="E47" s="27"/>
      <c r="F47" s="189">
        <v>16346</v>
      </c>
      <c r="G47" s="37"/>
      <c r="H47" s="36"/>
      <c r="I47" s="36"/>
      <c r="J47" s="189">
        <v>15971</v>
      </c>
    </row>
    <row r="48" spans="1:10" s="17" customFormat="1" ht="6.75" customHeight="1">
      <c r="A48" s="11"/>
      <c r="B48" s="25"/>
      <c r="C48" s="25"/>
      <c r="D48" s="27"/>
      <c r="E48" s="27"/>
      <c r="F48" s="37"/>
      <c r="G48" s="37"/>
      <c r="H48" s="36"/>
      <c r="I48" s="36"/>
      <c r="J48" s="37"/>
    </row>
    <row r="49" spans="1:10" s="17" customFormat="1" ht="13.5" customHeight="1">
      <c r="A49" s="11"/>
      <c r="B49" s="25" t="s">
        <v>103</v>
      </c>
      <c r="C49" s="25"/>
      <c r="D49" s="27"/>
      <c r="E49" s="27"/>
      <c r="F49" s="37">
        <f>SUM(F43:F47)</f>
        <v>219474</v>
      </c>
      <c r="G49" s="37"/>
      <c r="H49" s="36"/>
      <c r="I49" s="36"/>
      <c r="J49" s="37">
        <f>SUM(J43:J47)</f>
        <v>217506</v>
      </c>
    </row>
    <row r="50" spans="1:10" s="17" customFormat="1" ht="6.75" customHeight="1">
      <c r="A50" s="11"/>
      <c r="B50" s="25"/>
      <c r="C50" s="25"/>
      <c r="D50" s="27"/>
      <c r="E50" s="27"/>
      <c r="F50" s="35"/>
      <c r="G50" s="35"/>
      <c r="H50" s="36"/>
      <c r="I50" s="36"/>
      <c r="J50" s="35"/>
    </row>
    <row r="51" spans="1:10" s="17" customFormat="1" ht="13.5" customHeight="1">
      <c r="A51" s="12"/>
      <c r="B51" s="25" t="s">
        <v>59</v>
      </c>
      <c r="C51" s="25"/>
      <c r="E51" s="27"/>
      <c r="F51" s="37"/>
      <c r="G51" s="37"/>
      <c r="H51" s="36"/>
      <c r="I51" s="36"/>
      <c r="J51" s="37"/>
    </row>
    <row r="52" spans="1:10" s="17" customFormat="1" ht="13.5" customHeight="1">
      <c r="A52" s="12"/>
      <c r="B52" s="25"/>
      <c r="C52" s="25" t="s">
        <v>60</v>
      </c>
      <c r="E52" s="27"/>
      <c r="F52" s="37">
        <v>619</v>
      </c>
      <c r="G52" s="37"/>
      <c r="H52" s="36"/>
      <c r="I52" s="36"/>
      <c r="J52" s="37">
        <v>894</v>
      </c>
    </row>
    <row r="53" spans="1:10" s="17" customFormat="1" ht="13.5" customHeight="1">
      <c r="A53" s="12"/>
      <c r="B53" s="25"/>
      <c r="C53" s="25" t="s">
        <v>61</v>
      </c>
      <c r="E53" s="27"/>
      <c r="F53" s="37">
        <v>13732</v>
      </c>
      <c r="G53" s="37"/>
      <c r="H53" s="36"/>
      <c r="I53" s="36"/>
      <c r="J53" s="37">
        <v>17321</v>
      </c>
    </row>
    <row r="54" spans="1:10" s="17" customFormat="1" ht="13.5" customHeight="1">
      <c r="A54" s="12"/>
      <c r="B54" s="25"/>
      <c r="C54" s="25" t="s">
        <v>62</v>
      </c>
      <c r="E54" s="27"/>
      <c r="F54" s="37">
        <v>4351</v>
      </c>
      <c r="G54" s="37"/>
      <c r="H54" s="36"/>
      <c r="I54" s="36"/>
      <c r="J54" s="37">
        <v>4351</v>
      </c>
    </row>
    <row r="55" spans="1:10" s="17" customFormat="1" ht="3.75" customHeight="1">
      <c r="A55" s="11"/>
      <c r="B55" s="18"/>
      <c r="C55" s="26"/>
      <c r="D55" s="28"/>
      <c r="E55" s="28"/>
      <c r="F55" s="37"/>
      <c r="G55" s="37"/>
      <c r="H55" s="36"/>
      <c r="I55" s="36"/>
      <c r="J55" s="37"/>
    </row>
    <row r="56" spans="1:10" s="17" customFormat="1" ht="15.75" customHeight="1" thickBot="1">
      <c r="A56" s="11"/>
      <c r="B56" s="18"/>
      <c r="D56" s="28"/>
      <c r="E56" s="28"/>
      <c r="F56" s="246">
        <f>SUM(F49:F54)</f>
        <v>238176</v>
      </c>
      <c r="G56" s="35"/>
      <c r="H56" s="36"/>
      <c r="I56" s="36"/>
      <c r="J56" s="246">
        <f>SUM(J49:J54)</f>
        <v>240072</v>
      </c>
    </row>
    <row r="57" spans="1:10" s="17" customFormat="1" ht="13.5" customHeight="1" thickTop="1">
      <c r="A57" s="11"/>
      <c r="B57" s="18"/>
      <c r="C57" s="26"/>
      <c r="D57" s="28"/>
      <c r="E57" s="28"/>
      <c r="F57" s="33"/>
      <c r="G57" s="33"/>
      <c r="H57" s="34"/>
      <c r="I57" s="34"/>
      <c r="J57" s="33"/>
    </row>
    <row r="58" spans="1:10" s="17" customFormat="1" ht="13.5" customHeight="1" thickBot="1">
      <c r="A58" s="12"/>
      <c r="B58" s="18" t="s">
        <v>95</v>
      </c>
      <c r="C58" s="26"/>
      <c r="D58" s="28"/>
      <c r="E58" s="28"/>
      <c r="F58" s="41">
        <f>SUM(F38:F42)/F38*100</f>
        <v>472.22596768569105</v>
      </c>
      <c r="G58" s="42"/>
      <c r="H58" s="34"/>
      <c r="I58" s="34"/>
      <c r="J58" s="41">
        <f>SUM(J38:J42)/J38*100</f>
        <v>468.52260839242126</v>
      </c>
    </row>
    <row r="59" ht="13.5" customHeight="1" thickTop="1"/>
  </sheetData>
  <printOptions/>
  <pageMargins left="0.5905511811023623" right="0.2755905511811024" top="0.54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3"/>
  <sheetViews>
    <sheetView showGridLines="0" workbookViewId="0" topLeftCell="A1">
      <selection activeCell="E8" sqref="E8"/>
    </sheetView>
  </sheetViews>
  <sheetFormatPr defaultColWidth="9.140625" defaultRowHeight="12.75"/>
  <cols>
    <col min="1" max="1" width="0.85546875" style="43" customWidth="1"/>
    <col min="2" max="2" width="21.28125" style="199" customWidth="1"/>
    <col min="3" max="4" width="8.28125" style="43" customWidth="1"/>
    <col min="5" max="5" width="10.00390625" style="43" customWidth="1"/>
    <col min="6" max="6" width="10.421875" style="43" customWidth="1"/>
    <col min="7" max="7" width="11.28125" style="43" customWidth="1"/>
    <col min="8" max="10" width="8.28125" style="43" customWidth="1"/>
    <col min="11" max="16384" width="9.140625" style="43" customWidth="1"/>
  </cols>
  <sheetData>
    <row r="1" spans="2:10" s="2" customFormat="1" ht="15" customHeight="1">
      <c r="B1" s="193" t="s">
        <v>21</v>
      </c>
      <c r="D1"/>
      <c r="E1" s="3"/>
      <c r="G1" s="3"/>
      <c r="H1" s="3"/>
      <c r="I1" s="3"/>
      <c r="J1" s="123"/>
    </row>
    <row r="2" spans="2:9" s="2" customFormat="1" ht="12" customHeight="1">
      <c r="B2" s="194" t="s">
        <v>0</v>
      </c>
      <c r="D2"/>
      <c r="E2" s="3"/>
      <c r="G2" s="3"/>
      <c r="H2" s="3"/>
      <c r="I2" s="3"/>
    </row>
    <row r="3" spans="2:9" s="2" customFormat="1" ht="9.75" customHeight="1">
      <c r="B3" s="195"/>
      <c r="D3"/>
      <c r="E3" s="3"/>
      <c r="G3" s="3"/>
      <c r="H3" s="3"/>
      <c r="I3" s="3"/>
    </row>
    <row r="4" spans="2:9" s="2" customFormat="1" ht="12" customHeight="1">
      <c r="B4" s="196" t="s">
        <v>22</v>
      </c>
      <c r="E4" s="7"/>
      <c r="G4" s="10"/>
      <c r="H4" s="10"/>
      <c r="I4" s="10"/>
    </row>
    <row r="5" spans="2:9" s="2" customFormat="1" ht="15" customHeight="1">
      <c r="B5" s="25"/>
      <c r="E5" s="3"/>
      <c r="G5" s="3"/>
      <c r="H5" s="3"/>
      <c r="I5" s="3"/>
    </row>
    <row r="6" spans="2:3" ht="14.25">
      <c r="B6" s="197" t="s">
        <v>65</v>
      </c>
      <c r="C6" s="43"/>
    </row>
    <row r="7" spans="2:3" ht="14.25">
      <c r="B7" s="198" t="s">
        <v>140</v>
      </c>
      <c r="C7" s="43"/>
    </row>
    <row r="8" ht="15" customHeight="1">
      <c r="B8" s="196"/>
    </row>
    <row r="9" ht="15" customHeight="1">
      <c r="B9" s="196"/>
    </row>
    <row r="10" spans="2:10" s="4" customFormat="1" ht="14.25" customHeight="1">
      <c r="B10" s="213"/>
      <c r="C10" s="251" t="s">
        <v>120</v>
      </c>
      <c r="D10" s="252"/>
      <c r="E10" s="252"/>
      <c r="F10" s="252"/>
      <c r="G10" s="252"/>
      <c r="H10" s="253"/>
      <c r="I10" s="214"/>
      <c r="J10" s="215"/>
    </row>
    <row r="11" spans="2:10" s="4" customFormat="1" ht="12.75" customHeight="1">
      <c r="B11" s="212"/>
      <c r="C11" s="216"/>
      <c r="D11" s="251" t="s">
        <v>116</v>
      </c>
      <c r="E11" s="252"/>
      <c r="F11" s="252"/>
      <c r="G11" s="214"/>
      <c r="H11" s="217"/>
      <c r="I11" s="218"/>
      <c r="J11" s="219"/>
    </row>
    <row r="12" spans="2:10" s="4" customFormat="1" ht="12" customHeight="1">
      <c r="B12" s="212"/>
      <c r="C12" s="220"/>
      <c r="D12" s="214"/>
      <c r="E12" s="214" t="s">
        <v>125</v>
      </c>
      <c r="F12" s="214"/>
      <c r="G12" s="220"/>
      <c r="H12" s="221"/>
      <c r="I12" s="218"/>
      <c r="J12" s="219"/>
    </row>
    <row r="13" spans="2:10" s="4" customFormat="1" ht="12" customHeight="1">
      <c r="B13" s="222"/>
      <c r="C13" s="220"/>
      <c r="D13" s="223"/>
      <c r="E13" s="220" t="s">
        <v>126</v>
      </c>
      <c r="F13" s="220" t="s">
        <v>107</v>
      </c>
      <c r="G13" s="220" t="s">
        <v>115</v>
      </c>
      <c r="H13" s="221"/>
      <c r="I13" s="220"/>
      <c r="J13" s="220"/>
    </row>
    <row r="14" spans="2:10" s="4" customFormat="1" ht="12" customHeight="1">
      <c r="B14" s="254" t="s">
        <v>151</v>
      </c>
      <c r="C14" s="220" t="s">
        <v>110</v>
      </c>
      <c r="D14" s="223" t="s">
        <v>110</v>
      </c>
      <c r="E14" s="220" t="s">
        <v>127</v>
      </c>
      <c r="F14" s="220" t="s">
        <v>108</v>
      </c>
      <c r="G14" s="220" t="s">
        <v>113</v>
      </c>
      <c r="H14" s="256" t="s">
        <v>42</v>
      </c>
      <c r="I14" s="220" t="s">
        <v>117</v>
      </c>
      <c r="J14" s="220" t="s">
        <v>42</v>
      </c>
    </row>
    <row r="15" spans="2:10" s="226" customFormat="1" ht="12" customHeight="1">
      <c r="B15" s="255"/>
      <c r="C15" s="224" t="s">
        <v>111</v>
      </c>
      <c r="D15" s="225" t="s">
        <v>112</v>
      </c>
      <c r="E15" s="224" t="s">
        <v>109</v>
      </c>
      <c r="F15" s="224" t="s">
        <v>109</v>
      </c>
      <c r="G15" s="224" t="s">
        <v>114</v>
      </c>
      <c r="H15" s="257"/>
      <c r="I15" s="224" t="s">
        <v>118</v>
      </c>
      <c r="J15" s="224" t="s">
        <v>119</v>
      </c>
    </row>
    <row r="16" spans="2:10" s="228" customFormat="1" ht="14.25" customHeight="1">
      <c r="B16" s="227"/>
      <c r="C16" s="216" t="s">
        <v>15</v>
      </c>
      <c r="D16" s="216" t="s">
        <v>15</v>
      </c>
      <c r="E16" s="216" t="s">
        <v>15</v>
      </c>
      <c r="F16" s="216" t="s">
        <v>15</v>
      </c>
      <c r="G16" s="216" t="s">
        <v>15</v>
      </c>
      <c r="H16" s="216" t="s">
        <v>15</v>
      </c>
      <c r="I16" s="216" t="s">
        <v>15</v>
      </c>
      <c r="J16" s="216" t="s">
        <v>15</v>
      </c>
    </row>
    <row r="17" spans="2:10" s="232" customFormat="1" ht="12" customHeight="1">
      <c r="B17" s="229"/>
      <c r="C17" s="230"/>
      <c r="D17" s="231"/>
      <c r="E17" s="231"/>
      <c r="F17" s="231"/>
      <c r="G17" s="231"/>
      <c r="H17" s="231"/>
      <c r="I17" s="231"/>
      <c r="J17" s="231"/>
    </row>
    <row r="18" spans="2:10" s="232" customFormat="1" ht="15.75" customHeight="1">
      <c r="B18" s="233" t="s">
        <v>146</v>
      </c>
      <c r="C18" s="231">
        <v>43015</v>
      </c>
      <c r="D18" s="231">
        <v>663</v>
      </c>
      <c r="E18" s="231">
        <v>2157</v>
      </c>
      <c r="F18" s="231">
        <v>12915</v>
      </c>
      <c r="G18" s="231">
        <v>142785</v>
      </c>
      <c r="H18" s="231">
        <f>SUM(C18:G18)</f>
        <v>201535</v>
      </c>
      <c r="I18" s="231">
        <v>15971</v>
      </c>
      <c r="J18" s="231">
        <f>SUM(H18:I18)</f>
        <v>217506</v>
      </c>
    </row>
    <row r="19" spans="2:10" s="232" customFormat="1" ht="10.5" customHeight="1">
      <c r="B19" s="234" t="s">
        <v>130</v>
      </c>
      <c r="C19" s="231"/>
      <c r="D19" s="231"/>
      <c r="E19" s="231"/>
      <c r="F19" s="231"/>
      <c r="G19" s="231"/>
      <c r="H19" s="231"/>
      <c r="I19" s="231"/>
      <c r="J19" s="231"/>
    </row>
    <row r="20" spans="2:10" s="236" customFormat="1" ht="10.5" customHeight="1">
      <c r="B20" s="234" t="s">
        <v>131</v>
      </c>
      <c r="C20" s="235">
        <v>0</v>
      </c>
      <c r="D20" s="235">
        <v>0</v>
      </c>
      <c r="E20" s="249">
        <v>-323</v>
      </c>
      <c r="F20" s="235">
        <v>0</v>
      </c>
      <c r="G20" s="235">
        <v>0</v>
      </c>
      <c r="H20" s="235">
        <f>SUM(C20:G20)</f>
        <v>-323</v>
      </c>
      <c r="I20" s="235">
        <v>0</v>
      </c>
      <c r="J20" s="235">
        <f>SUM(H20:I20)</f>
        <v>-323</v>
      </c>
    </row>
    <row r="21" spans="2:10" s="232" customFormat="1" ht="15.75" customHeight="1">
      <c r="B21" s="233" t="s">
        <v>144</v>
      </c>
      <c r="C21" s="231">
        <v>0</v>
      </c>
      <c r="D21" s="231">
        <v>0</v>
      </c>
      <c r="E21" s="231">
        <v>0</v>
      </c>
      <c r="F21" s="237">
        <v>0</v>
      </c>
      <c r="G21" s="237">
        <v>1916</v>
      </c>
      <c r="H21" s="237">
        <f>SUM(C21:G21)</f>
        <v>1916</v>
      </c>
      <c r="I21" s="237">
        <v>375</v>
      </c>
      <c r="J21" s="231">
        <f>SUM(H21:I21)</f>
        <v>2291</v>
      </c>
    </row>
    <row r="22" spans="2:10" s="232" customFormat="1" ht="6.75" customHeight="1">
      <c r="B22" s="233"/>
      <c r="C22" s="231"/>
      <c r="D22" s="231"/>
      <c r="E22" s="231"/>
      <c r="F22" s="231"/>
      <c r="G22" s="231"/>
      <c r="H22" s="231"/>
      <c r="I22" s="231"/>
      <c r="J22" s="231"/>
    </row>
    <row r="23" spans="2:10" s="232" customFormat="1" ht="6.75" customHeight="1">
      <c r="B23" s="238"/>
      <c r="C23" s="239"/>
      <c r="D23" s="239"/>
      <c r="E23" s="239"/>
      <c r="F23" s="239"/>
      <c r="G23" s="239"/>
      <c r="H23" s="239"/>
      <c r="I23" s="239"/>
      <c r="J23" s="239"/>
    </row>
    <row r="24" spans="2:10" s="240" customFormat="1" ht="15.75" customHeight="1">
      <c r="B24" s="233" t="s">
        <v>147</v>
      </c>
      <c r="C24" s="231">
        <f>SUM(C18:C23)</f>
        <v>43015</v>
      </c>
      <c r="D24" s="231">
        <f aca="true" t="shared" si="0" ref="D24:J24">SUM(D18:D23)</f>
        <v>663</v>
      </c>
      <c r="E24" s="231">
        <f t="shared" si="0"/>
        <v>1834</v>
      </c>
      <c r="F24" s="231">
        <f t="shared" si="0"/>
        <v>12915</v>
      </c>
      <c r="G24" s="231">
        <f t="shared" si="0"/>
        <v>144701</v>
      </c>
      <c r="H24" s="231">
        <f t="shared" si="0"/>
        <v>203128</v>
      </c>
      <c r="I24" s="231">
        <f t="shared" si="0"/>
        <v>16346</v>
      </c>
      <c r="J24" s="231">
        <f t="shared" si="0"/>
        <v>219474</v>
      </c>
    </row>
    <row r="25" spans="2:10" s="240" customFormat="1" ht="6.75" customHeight="1" thickBot="1">
      <c r="B25" s="241"/>
      <c r="C25" s="242"/>
      <c r="D25" s="242"/>
      <c r="E25" s="242"/>
      <c r="F25" s="242"/>
      <c r="G25" s="242"/>
      <c r="H25" s="242"/>
      <c r="I25" s="242"/>
      <c r="J25" s="242"/>
    </row>
    <row r="26" spans="2:6" s="240" customFormat="1" ht="13.5" thickTop="1">
      <c r="B26" s="243"/>
      <c r="E26" s="244"/>
      <c r="F26" s="245"/>
    </row>
    <row r="27" s="240" customFormat="1" ht="12.75">
      <c r="B27" s="243"/>
    </row>
    <row r="28" s="240" customFormat="1" ht="12.75">
      <c r="B28" s="243"/>
    </row>
    <row r="29" s="240" customFormat="1" ht="12.75">
      <c r="B29" s="243"/>
    </row>
    <row r="30" s="240" customFormat="1" ht="12.75">
      <c r="B30" s="243"/>
    </row>
    <row r="31" s="240" customFormat="1" ht="12.75">
      <c r="B31" s="243"/>
    </row>
    <row r="32" s="240" customFormat="1" ht="12.75">
      <c r="B32" s="243"/>
    </row>
    <row r="33" s="240" customFormat="1" ht="12.75">
      <c r="B33" s="243"/>
    </row>
    <row r="34" s="240" customFormat="1" ht="12.75">
      <c r="B34" s="243"/>
    </row>
    <row r="35" spans="2:10" s="4" customFormat="1" ht="14.25" customHeight="1">
      <c r="B35" s="213"/>
      <c r="C35" s="251" t="s">
        <v>120</v>
      </c>
      <c r="D35" s="252"/>
      <c r="E35" s="252"/>
      <c r="F35" s="252"/>
      <c r="G35" s="252"/>
      <c r="H35" s="253"/>
      <c r="I35" s="214"/>
      <c r="J35" s="215"/>
    </row>
    <row r="36" spans="2:10" s="4" customFormat="1" ht="12.75" customHeight="1">
      <c r="B36" s="212"/>
      <c r="C36" s="216"/>
      <c r="D36" s="251" t="s">
        <v>116</v>
      </c>
      <c r="E36" s="252"/>
      <c r="F36" s="252"/>
      <c r="G36" s="214"/>
      <c r="H36" s="217"/>
      <c r="I36" s="218"/>
      <c r="J36" s="219"/>
    </row>
    <row r="37" spans="2:10" s="4" customFormat="1" ht="12" customHeight="1">
      <c r="B37" s="212"/>
      <c r="C37" s="220"/>
      <c r="D37" s="214"/>
      <c r="E37" s="214" t="s">
        <v>125</v>
      </c>
      <c r="F37" s="214"/>
      <c r="G37" s="220"/>
      <c r="H37" s="221"/>
      <c r="I37" s="218"/>
      <c r="J37" s="219"/>
    </row>
    <row r="38" spans="2:10" s="4" customFormat="1" ht="12" customHeight="1">
      <c r="B38" s="222"/>
      <c r="C38" s="220"/>
      <c r="D38" s="223"/>
      <c r="E38" s="220" t="s">
        <v>126</v>
      </c>
      <c r="F38" s="220" t="s">
        <v>107</v>
      </c>
      <c r="G38" s="220" t="s">
        <v>115</v>
      </c>
      <c r="H38" s="221"/>
      <c r="I38" s="220"/>
      <c r="J38" s="220"/>
    </row>
    <row r="39" spans="2:10" s="4" customFormat="1" ht="12" customHeight="1">
      <c r="B39" s="254" t="s">
        <v>133</v>
      </c>
      <c r="C39" s="220" t="s">
        <v>110</v>
      </c>
      <c r="D39" s="223" t="s">
        <v>110</v>
      </c>
      <c r="E39" s="220" t="s">
        <v>127</v>
      </c>
      <c r="F39" s="220" t="s">
        <v>108</v>
      </c>
      <c r="G39" s="220" t="s">
        <v>113</v>
      </c>
      <c r="H39" s="256" t="s">
        <v>42</v>
      </c>
      <c r="I39" s="220" t="s">
        <v>117</v>
      </c>
      <c r="J39" s="220" t="s">
        <v>42</v>
      </c>
    </row>
    <row r="40" spans="2:10" s="226" customFormat="1" ht="12" customHeight="1">
      <c r="B40" s="255"/>
      <c r="C40" s="224" t="s">
        <v>111</v>
      </c>
      <c r="D40" s="225" t="s">
        <v>112</v>
      </c>
      <c r="E40" s="224" t="s">
        <v>109</v>
      </c>
      <c r="F40" s="224" t="s">
        <v>109</v>
      </c>
      <c r="G40" s="224" t="s">
        <v>114</v>
      </c>
      <c r="H40" s="257"/>
      <c r="I40" s="224" t="s">
        <v>118</v>
      </c>
      <c r="J40" s="224" t="s">
        <v>119</v>
      </c>
    </row>
    <row r="41" spans="2:10" s="228" customFormat="1" ht="14.25" customHeight="1">
      <c r="B41" s="227"/>
      <c r="C41" s="216" t="s">
        <v>15</v>
      </c>
      <c r="D41" s="216" t="s">
        <v>15</v>
      </c>
      <c r="E41" s="216" t="s">
        <v>15</v>
      </c>
      <c r="F41" s="216" t="s">
        <v>15</v>
      </c>
      <c r="G41" s="216" t="s">
        <v>15</v>
      </c>
      <c r="H41" s="216" t="s">
        <v>15</v>
      </c>
      <c r="I41" s="216" t="s">
        <v>15</v>
      </c>
      <c r="J41" s="216" t="s">
        <v>15</v>
      </c>
    </row>
    <row r="42" spans="2:10" s="232" customFormat="1" ht="12" customHeight="1">
      <c r="B42" s="229"/>
      <c r="C42" s="230"/>
      <c r="D42" s="231"/>
      <c r="E42" s="231"/>
      <c r="F42" s="231"/>
      <c r="G42" s="231"/>
      <c r="H42" s="231"/>
      <c r="I42" s="231"/>
      <c r="J42" s="231"/>
    </row>
    <row r="43" spans="2:10" s="232" customFormat="1" ht="15.75" customHeight="1">
      <c r="B43" s="233" t="s">
        <v>134</v>
      </c>
      <c r="C43" s="231">
        <v>43015</v>
      </c>
      <c r="D43" s="231">
        <v>663</v>
      </c>
      <c r="E43" s="231">
        <v>664</v>
      </c>
      <c r="F43" s="231">
        <v>7658</v>
      </c>
      <c r="G43" s="231">
        <v>134318</v>
      </c>
      <c r="H43" s="231">
        <f>SUM(C43:G43)</f>
        <v>186318</v>
      </c>
      <c r="I43" s="231">
        <v>14445</v>
      </c>
      <c r="J43" s="231">
        <f>SUM(H43:I43)</f>
        <v>200763</v>
      </c>
    </row>
    <row r="44" spans="2:10" s="232" customFormat="1" ht="10.5" customHeight="1">
      <c r="B44" s="234" t="s">
        <v>130</v>
      </c>
      <c r="C44" s="231"/>
      <c r="D44" s="231"/>
      <c r="E44" s="231"/>
      <c r="F44" s="231"/>
      <c r="G44" s="231"/>
      <c r="H44" s="231"/>
      <c r="I44" s="231"/>
      <c r="J44" s="231"/>
    </row>
    <row r="45" spans="2:10" s="236" customFormat="1" ht="10.5" customHeight="1">
      <c r="B45" s="234" t="s">
        <v>131</v>
      </c>
      <c r="C45" s="235">
        <v>0</v>
      </c>
      <c r="D45" s="235">
        <v>0</v>
      </c>
      <c r="E45" s="235">
        <v>1440</v>
      </c>
      <c r="F45" s="235">
        <v>0</v>
      </c>
      <c r="G45" s="235">
        <v>0</v>
      </c>
      <c r="H45" s="235">
        <f>SUM(C45:G45)</f>
        <v>1440</v>
      </c>
      <c r="I45" s="235">
        <v>0</v>
      </c>
      <c r="J45" s="235">
        <f>SUM(H45:I45)</f>
        <v>1440</v>
      </c>
    </row>
    <row r="46" spans="2:10" s="232" customFormat="1" ht="15.75" customHeight="1">
      <c r="B46" s="233" t="s">
        <v>144</v>
      </c>
      <c r="C46" s="231">
        <v>0</v>
      </c>
      <c r="D46" s="231">
        <v>0</v>
      </c>
      <c r="E46" s="231">
        <v>0</v>
      </c>
      <c r="F46" s="237">
        <v>0</v>
      </c>
      <c r="G46" s="237">
        <v>4020</v>
      </c>
      <c r="H46" s="237">
        <f>SUM(C46:G46)</f>
        <v>4020</v>
      </c>
      <c r="I46" s="237">
        <v>245</v>
      </c>
      <c r="J46" s="231">
        <f>SUM(H46:I46)</f>
        <v>4265</v>
      </c>
    </row>
    <row r="47" spans="2:10" s="232" customFormat="1" ht="6.75" customHeight="1">
      <c r="B47" s="233"/>
      <c r="C47" s="231"/>
      <c r="D47" s="231"/>
      <c r="E47" s="231"/>
      <c r="F47" s="231"/>
      <c r="G47" s="231"/>
      <c r="H47" s="231"/>
      <c r="I47" s="231"/>
      <c r="J47" s="231"/>
    </row>
    <row r="48" spans="2:10" s="232" customFormat="1" ht="6.75" customHeight="1">
      <c r="B48" s="238"/>
      <c r="C48" s="239"/>
      <c r="D48" s="239"/>
      <c r="E48" s="239"/>
      <c r="F48" s="239"/>
      <c r="G48" s="239"/>
      <c r="H48" s="239"/>
      <c r="I48" s="239"/>
      <c r="J48" s="239"/>
    </row>
    <row r="49" spans="2:10" s="240" customFormat="1" ht="15.75" customHeight="1">
      <c r="B49" s="233" t="s">
        <v>145</v>
      </c>
      <c r="C49" s="231">
        <f>SUM(C43:C48)</f>
        <v>43015</v>
      </c>
      <c r="D49" s="231">
        <f aca="true" t="shared" si="1" ref="D49:J49">SUM(D43:D48)</f>
        <v>663</v>
      </c>
      <c r="E49" s="231">
        <f t="shared" si="1"/>
        <v>2104</v>
      </c>
      <c r="F49" s="231">
        <f t="shared" si="1"/>
        <v>7658</v>
      </c>
      <c r="G49" s="231">
        <f t="shared" si="1"/>
        <v>138338</v>
      </c>
      <c r="H49" s="231">
        <f t="shared" si="1"/>
        <v>191778</v>
      </c>
      <c r="I49" s="231">
        <f t="shared" si="1"/>
        <v>14690</v>
      </c>
      <c r="J49" s="231">
        <f t="shared" si="1"/>
        <v>206468</v>
      </c>
    </row>
    <row r="50" spans="2:10" s="240" customFormat="1" ht="6.75" customHeight="1" thickBot="1">
      <c r="B50" s="241"/>
      <c r="C50" s="242"/>
      <c r="D50" s="242"/>
      <c r="E50" s="242"/>
      <c r="F50" s="242"/>
      <c r="G50" s="242"/>
      <c r="H50" s="242"/>
      <c r="I50" s="242"/>
      <c r="J50" s="242"/>
    </row>
    <row r="51" s="240" customFormat="1" ht="10.5" customHeight="1" thickTop="1">
      <c r="B51" s="243"/>
    </row>
    <row r="52" s="4" customFormat="1" ht="12.75">
      <c r="B52" s="196"/>
    </row>
    <row r="53" s="4" customFormat="1" ht="12.75">
      <c r="B53" s="196"/>
    </row>
    <row r="54" s="4" customFormat="1" ht="12.75">
      <c r="B54" s="196"/>
    </row>
    <row r="55" s="4" customFormat="1" ht="12.75">
      <c r="B55" s="196"/>
    </row>
    <row r="56" s="4" customFormat="1" ht="12.75">
      <c r="B56" s="196"/>
    </row>
    <row r="57" s="4" customFormat="1" ht="12.75">
      <c r="B57" s="196"/>
    </row>
    <row r="58" s="4" customFormat="1" ht="12.75">
      <c r="B58" s="196"/>
    </row>
    <row r="59" s="4" customFormat="1" ht="12.75">
      <c r="B59" s="196"/>
    </row>
    <row r="60" s="4" customFormat="1" ht="12.75">
      <c r="B60" s="196"/>
    </row>
    <row r="61" s="4" customFormat="1" ht="12.75">
      <c r="B61" s="196"/>
    </row>
    <row r="62" s="4" customFormat="1" ht="10.5" customHeight="1">
      <c r="B62" s="196"/>
    </row>
    <row r="63" s="4" customFormat="1" ht="12.75">
      <c r="B63" s="196"/>
    </row>
  </sheetData>
  <mergeCells count="8">
    <mergeCell ref="B39:B40"/>
    <mergeCell ref="B14:B15"/>
    <mergeCell ref="H39:H40"/>
    <mergeCell ref="H14:H15"/>
    <mergeCell ref="D11:F11"/>
    <mergeCell ref="C10:H10"/>
    <mergeCell ref="C35:H35"/>
    <mergeCell ref="D36:F36"/>
  </mergeCells>
  <printOptions/>
  <pageMargins left="0.54" right="0.18" top="0.63" bottom="0.36" header="0.31496062992125984" footer="0.26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="90" zoomScaleNormal="90" workbookViewId="0" topLeftCell="A1">
      <selection activeCell="E8" sqref="E8"/>
    </sheetView>
  </sheetViews>
  <sheetFormatPr defaultColWidth="9.140625" defaultRowHeight="13.5" customHeight="1"/>
  <cols>
    <col min="1" max="2" width="3.00390625" style="168" customWidth="1"/>
    <col min="3" max="3" width="44.8515625" style="168" customWidth="1"/>
    <col min="4" max="4" width="8.28125" style="187" customWidth="1"/>
    <col min="5" max="5" width="14.28125" style="168" customWidth="1"/>
    <col min="6" max="6" width="2.140625" style="168" customWidth="1"/>
    <col min="7" max="7" width="14.28125" style="168" customWidth="1"/>
    <col min="8" max="8" width="3.28125" style="168" customWidth="1"/>
    <col min="9" max="16384" width="9.140625" style="168" customWidth="1"/>
  </cols>
  <sheetData>
    <row r="1" spans="2:8" s="126" customFormat="1" ht="15" customHeight="1">
      <c r="B1" s="124" t="s">
        <v>21</v>
      </c>
      <c r="D1" s="164"/>
      <c r="F1" s="127"/>
      <c r="G1" s="128"/>
      <c r="H1" s="127"/>
    </row>
    <row r="2" spans="2:8" s="126" customFormat="1" ht="12" customHeight="1">
      <c r="B2" s="129" t="s">
        <v>0</v>
      </c>
      <c r="D2" s="165"/>
      <c r="F2" s="127"/>
      <c r="G2" s="145"/>
      <c r="H2" s="127"/>
    </row>
    <row r="3" spans="2:8" s="126" customFormat="1" ht="9.75" customHeight="1">
      <c r="B3" s="130"/>
      <c r="D3" s="132"/>
      <c r="F3" s="127"/>
      <c r="G3" s="145"/>
      <c r="H3" s="127"/>
    </row>
    <row r="4" spans="2:8" s="126" customFormat="1" ht="12" customHeight="1">
      <c r="B4" s="131" t="s">
        <v>22</v>
      </c>
      <c r="D4" s="166"/>
      <c r="F4" s="132"/>
      <c r="H4" s="127"/>
    </row>
    <row r="5" spans="2:8" s="126" customFormat="1" ht="12.75" customHeight="1">
      <c r="B5" s="133"/>
      <c r="D5" s="167"/>
      <c r="F5" s="127"/>
      <c r="H5" s="127"/>
    </row>
    <row r="6" spans="2:7" s="125" customFormat="1" ht="13.5" customHeight="1">
      <c r="B6" s="136" t="s">
        <v>66</v>
      </c>
      <c r="C6" s="168"/>
      <c r="D6" s="169"/>
      <c r="E6" s="170"/>
      <c r="G6" s="170"/>
    </row>
    <row r="7" spans="2:7" s="125" customFormat="1" ht="13.5" customHeight="1">
      <c r="B7" s="137" t="s">
        <v>140</v>
      </c>
      <c r="C7" s="168"/>
      <c r="D7" s="171"/>
      <c r="E7" s="170"/>
      <c r="G7" s="170"/>
    </row>
    <row r="8" spans="2:4" s="170" customFormat="1" ht="12" customHeight="1">
      <c r="B8" s="172"/>
      <c r="D8" s="173"/>
    </row>
    <row r="9" spans="3:7" s="130" customFormat="1" ht="12" customHeight="1">
      <c r="C9" s="153"/>
      <c r="D9" s="174"/>
      <c r="E9" s="175"/>
      <c r="G9" s="175" t="s">
        <v>90</v>
      </c>
    </row>
    <row r="10" spans="3:7" s="130" customFormat="1" ht="12" customHeight="1">
      <c r="C10" s="153"/>
      <c r="D10" s="174"/>
      <c r="E10" s="176" t="s">
        <v>67</v>
      </c>
      <c r="G10" s="176" t="s">
        <v>91</v>
      </c>
    </row>
    <row r="11" spans="3:7" s="130" customFormat="1" ht="12" customHeight="1">
      <c r="C11" s="153"/>
      <c r="D11" s="174"/>
      <c r="E11" s="176" t="s">
        <v>68</v>
      </c>
      <c r="G11" s="176" t="s">
        <v>68</v>
      </c>
    </row>
    <row r="12" spans="3:7" s="130" customFormat="1" ht="12" customHeight="1">
      <c r="C12" s="153"/>
      <c r="D12" s="174"/>
      <c r="E12" s="176" t="s">
        <v>69</v>
      </c>
      <c r="G12" s="176" t="s">
        <v>69</v>
      </c>
    </row>
    <row r="13" spans="3:7" s="130" customFormat="1" ht="12.75" customHeight="1">
      <c r="C13" s="153"/>
      <c r="D13" s="174"/>
      <c r="E13" s="201">
        <v>40117</v>
      </c>
      <c r="G13" s="201">
        <v>39752</v>
      </c>
    </row>
    <row r="14" spans="3:7" s="130" customFormat="1" ht="15" customHeight="1">
      <c r="C14" s="153"/>
      <c r="D14" s="174"/>
      <c r="E14" s="175" t="s">
        <v>15</v>
      </c>
      <c r="G14" s="175" t="s">
        <v>15</v>
      </c>
    </row>
    <row r="15" spans="2:7" s="130" customFormat="1" ht="15">
      <c r="B15" s="177" t="s">
        <v>102</v>
      </c>
      <c r="C15" s="132"/>
      <c r="D15" s="132"/>
      <c r="E15" s="178"/>
      <c r="F15" s="179"/>
      <c r="G15" s="178"/>
    </row>
    <row r="16" spans="2:7" s="130" customFormat="1" ht="15">
      <c r="B16" s="132" t="s">
        <v>51</v>
      </c>
      <c r="C16" s="132"/>
      <c r="D16" s="180"/>
      <c r="E16" s="178">
        <v>2865</v>
      </c>
      <c r="F16" s="179"/>
      <c r="G16" s="178">
        <v>4967</v>
      </c>
    </row>
    <row r="17" spans="2:7" s="130" customFormat="1" ht="15">
      <c r="B17" s="132" t="s">
        <v>44</v>
      </c>
      <c r="C17" s="132"/>
      <c r="D17" s="132"/>
      <c r="E17" s="178"/>
      <c r="F17" s="179"/>
      <c r="G17" s="178"/>
    </row>
    <row r="18" spans="2:7" s="130" customFormat="1" ht="15">
      <c r="B18" s="132"/>
      <c r="C18" s="132" t="s">
        <v>45</v>
      </c>
      <c r="D18" s="132"/>
      <c r="E18" s="178">
        <v>11018</v>
      </c>
      <c r="F18" s="179"/>
      <c r="G18" s="178">
        <v>12033</v>
      </c>
    </row>
    <row r="19" spans="2:7" s="130" customFormat="1" ht="15">
      <c r="B19" s="132"/>
      <c r="C19" s="132" t="s">
        <v>137</v>
      </c>
      <c r="D19" s="132"/>
      <c r="E19" s="178">
        <v>44</v>
      </c>
      <c r="F19" s="179"/>
      <c r="G19" s="178">
        <v>0</v>
      </c>
    </row>
    <row r="20" spans="2:7" s="130" customFormat="1" ht="15">
      <c r="B20" s="132"/>
      <c r="C20" s="132" t="s">
        <v>135</v>
      </c>
      <c r="D20" s="132"/>
      <c r="E20" s="178">
        <v>36</v>
      </c>
      <c r="F20" s="179"/>
      <c r="G20" s="178">
        <v>36</v>
      </c>
    </row>
    <row r="21" spans="1:10" s="130" customFormat="1" ht="15">
      <c r="A21" s="132"/>
      <c r="B21" s="132"/>
      <c r="C21" s="132" t="s">
        <v>100</v>
      </c>
      <c r="D21" s="180"/>
      <c r="E21" s="178">
        <v>-814</v>
      </c>
      <c r="F21" s="179"/>
      <c r="G21" s="178">
        <v>-808</v>
      </c>
      <c r="J21" s="179"/>
    </row>
    <row r="22" spans="1:7" s="130" customFormat="1" ht="6" customHeight="1">
      <c r="A22" s="132"/>
      <c r="B22" s="132"/>
      <c r="C22" s="132"/>
      <c r="D22" s="180"/>
      <c r="E22" s="181"/>
      <c r="F22" s="179"/>
      <c r="G22" s="181"/>
    </row>
    <row r="23" spans="1:7" s="130" customFormat="1" ht="15">
      <c r="A23" s="177"/>
      <c r="B23" s="132" t="s">
        <v>46</v>
      </c>
      <c r="C23" s="132"/>
      <c r="D23" s="180"/>
      <c r="E23" s="178">
        <f>SUM(E16:E21)</f>
        <v>13149</v>
      </c>
      <c r="F23" s="179"/>
      <c r="G23" s="178">
        <f>SUM(G16:G21)</f>
        <v>16228</v>
      </c>
    </row>
    <row r="24" spans="1:7" s="130" customFormat="1" ht="15">
      <c r="A24" s="132"/>
      <c r="B24" s="132" t="s">
        <v>70</v>
      </c>
      <c r="C24" s="132"/>
      <c r="D24" s="180"/>
      <c r="E24" s="178">
        <v>-4402</v>
      </c>
      <c r="F24" s="179"/>
      <c r="G24" s="178">
        <v>-4274</v>
      </c>
    </row>
    <row r="25" spans="1:7" s="130" customFormat="1" ht="15">
      <c r="A25" s="132"/>
      <c r="B25" s="132" t="s">
        <v>71</v>
      </c>
      <c r="C25" s="132"/>
      <c r="D25" s="180"/>
      <c r="E25" s="178">
        <v>1730</v>
      </c>
      <c r="F25" s="179"/>
      <c r="G25" s="178">
        <v>2522</v>
      </c>
    </row>
    <row r="26" spans="1:7" s="130" customFormat="1" ht="15">
      <c r="A26" s="132"/>
      <c r="B26" s="132" t="s">
        <v>96</v>
      </c>
      <c r="C26" s="182"/>
      <c r="D26" s="183"/>
      <c r="E26" s="184">
        <v>-299</v>
      </c>
      <c r="F26" s="179"/>
      <c r="G26" s="184">
        <v>-862</v>
      </c>
    </row>
    <row r="27" spans="1:7" s="130" customFormat="1" ht="6" customHeight="1">
      <c r="A27" s="132"/>
      <c r="B27" s="132"/>
      <c r="C27" s="132"/>
      <c r="D27" s="180"/>
      <c r="E27" s="181"/>
      <c r="F27" s="179"/>
      <c r="G27" s="181"/>
    </row>
    <row r="28" spans="1:7" s="130" customFormat="1" ht="15">
      <c r="A28" s="177"/>
      <c r="B28" s="132" t="s">
        <v>47</v>
      </c>
      <c r="C28" s="132"/>
      <c r="D28" s="180"/>
      <c r="E28" s="184">
        <f>SUM(E23:E27)</f>
        <v>10178</v>
      </c>
      <c r="F28" s="179"/>
      <c r="G28" s="184">
        <f>SUM(G23:G27)</f>
        <v>13614</v>
      </c>
    </row>
    <row r="29" spans="1:7" s="130" customFormat="1" ht="7.5" customHeight="1">
      <c r="A29" s="132"/>
      <c r="B29" s="132"/>
      <c r="C29" s="132"/>
      <c r="D29" s="132"/>
      <c r="E29" s="181"/>
      <c r="F29" s="179"/>
      <c r="G29" s="181"/>
    </row>
    <row r="30" spans="1:7" s="130" customFormat="1" ht="15">
      <c r="A30" s="177"/>
      <c r="B30" s="177" t="s">
        <v>88</v>
      </c>
      <c r="C30" s="132"/>
      <c r="D30" s="132"/>
      <c r="E30" s="178"/>
      <c r="F30" s="179"/>
      <c r="G30" s="178"/>
    </row>
    <row r="31" spans="1:7" s="130" customFormat="1" ht="15">
      <c r="A31" s="177"/>
      <c r="B31" s="132" t="s">
        <v>92</v>
      </c>
      <c r="C31" s="132"/>
      <c r="D31" s="132"/>
      <c r="E31" s="178">
        <v>-626</v>
      </c>
      <c r="F31" s="179"/>
      <c r="G31" s="178">
        <v>0</v>
      </c>
    </row>
    <row r="32" spans="1:7" s="130" customFormat="1" ht="15">
      <c r="A32" s="177"/>
      <c r="B32" s="132" t="s">
        <v>93</v>
      </c>
      <c r="C32" s="132"/>
      <c r="D32" s="132"/>
      <c r="E32" s="178">
        <v>1383</v>
      </c>
      <c r="F32" s="179"/>
      <c r="G32" s="178">
        <v>1351</v>
      </c>
    </row>
    <row r="33" spans="1:7" s="130" customFormat="1" ht="15">
      <c r="A33" s="132"/>
      <c r="B33" s="132" t="s">
        <v>48</v>
      </c>
      <c r="C33" s="132"/>
      <c r="D33" s="180"/>
      <c r="E33" s="178">
        <v>-2323</v>
      </c>
      <c r="F33" s="179"/>
      <c r="G33" s="178">
        <v>-13788</v>
      </c>
    </row>
    <row r="34" spans="1:7" s="130" customFormat="1" ht="15">
      <c r="A34" s="132"/>
      <c r="B34" s="132" t="s">
        <v>49</v>
      </c>
      <c r="C34" s="132"/>
      <c r="D34" s="180"/>
      <c r="E34" s="178">
        <v>3</v>
      </c>
      <c r="F34" s="179"/>
      <c r="G34" s="178">
        <v>16</v>
      </c>
    </row>
    <row r="35" spans="1:7" s="130" customFormat="1" ht="6" customHeight="1">
      <c r="A35" s="132"/>
      <c r="B35" s="132"/>
      <c r="C35" s="132"/>
      <c r="D35" s="180"/>
      <c r="E35" s="181"/>
      <c r="F35" s="179"/>
      <c r="G35" s="181"/>
    </row>
    <row r="36" spans="1:7" s="130" customFormat="1" ht="15">
      <c r="A36" s="177"/>
      <c r="B36" s="132" t="s">
        <v>57</v>
      </c>
      <c r="C36" s="132"/>
      <c r="D36" s="180"/>
      <c r="E36" s="184">
        <f>SUM(E31:E34)</f>
        <v>-1563</v>
      </c>
      <c r="F36" s="179"/>
      <c r="G36" s="184">
        <f>SUM(G31:G35)</f>
        <v>-12421</v>
      </c>
    </row>
    <row r="37" spans="4:7" s="130" customFormat="1" ht="9.75" customHeight="1">
      <c r="D37" s="132"/>
      <c r="E37" s="181"/>
      <c r="F37" s="179"/>
      <c r="G37" s="181"/>
    </row>
    <row r="38" spans="1:7" s="130" customFormat="1" ht="15">
      <c r="A38" s="185"/>
      <c r="B38" s="185" t="s">
        <v>52</v>
      </c>
      <c r="D38" s="132"/>
      <c r="E38" s="178"/>
      <c r="F38" s="179"/>
      <c r="G38" s="178"/>
    </row>
    <row r="39" spans="2:7" s="130" customFormat="1" ht="15">
      <c r="B39" s="130" t="s">
        <v>58</v>
      </c>
      <c r="D39" s="132"/>
      <c r="E39" s="178">
        <v>-1152</v>
      </c>
      <c r="F39" s="179"/>
      <c r="G39" s="178">
        <v>-708</v>
      </c>
    </row>
    <row r="40" spans="2:7" s="130" customFormat="1" ht="15">
      <c r="B40" s="130" t="s">
        <v>94</v>
      </c>
      <c r="D40" s="132"/>
      <c r="E40" s="178">
        <v>-5554</v>
      </c>
      <c r="F40" s="179"/>
      <c r="G40" s="178">
        <v>23495</v>
      </c>
    </row>
    <row r="41" spans="4:7" s="130" customFormat="1" ht="6" customHeight="1">
      <c r="D41" s="132"/>
      <c r="E41" s="181"/>
      <c r="F41" s="179"/>
      <c r="G41" s="181"/>
    </row>
    <row r="42" spans="1:7" s="130" customFormat="1" ht="15">
      <c r="A42" s="185"/>
      <c r="B42" s="130" t="s">
        <v>152</v>
      </c>
      <c r="D42" s="132"/>
      <c r="E42" s="184">
        <f>SUM(E39:E41)</f>
        <v>-6706</v>
      </c>
      <c r="F42" s="179"/>
      <c r="G42" s="184">
        <f>SUM(G39:G41)</f>
        <v>22787</v>
      </c>
    </row>
    <row r="43" spans="4:7" s="130" customFormat="1" ht="9.75" customHeight="1">
      <c r="D43" s="132"/>
      <c r="E43" s="178"/>
      <c r="F43" s="179"/>
      <c r="G43" s="178"/>
    </row>
    <row r="44" spans="2:7" s="130" customFormat="1" ht="15">
      <c r="B44" s="130" t="s">
        <v>53</v>
      </c>
      <c r="D44" s="132"/>
      <c r="E44" s="178">
        <f>+E28+E36+E42</f>
        <v>1909</v>
      </c>
      <c r="F44" s="179"/>
      <c r="G44" s="178">
        <f>+G28+G36+G42</f>
        <v>23980</v>
      </c>
    </row>
    <row r="45" spans="2:7" s="130" customFormat="1" ht="15">
      <c r="B45" s="130" t="s">
        <v>132</v>
      </c>
      <c r="D45" s="132"/>
      <c r="E45" s="178">
        <v>284</v>
      </c>
      <c r="F45" s="179"/>
      <c r="G45" s="178">
        <v>-1393</v>
      </c>
    </row>
    <row r="46" spans="2:7" s="130" customFormat="1" ht="15">
      <c r="B46" s="130" t="s">
        <v>50</v>
      </c>
      <c r="D46" s="132"/>
      <c r="E46" s="178">
        <v>80692</v>
      </c>
      <c r="F46" s="179"/>
      <c r="G46" s="178">
        <v>59016</v>
      </c>
    </row>
    <row r="47" spans="4:7" s="130" customFormat="1" ht="6" customHeight="1">
      <c r="D47" s="132"/>
      <c r="E47" s="181"/>
      <c r="F47" s="179"/>
      <c r="G47" s="181"/>
    </row>
    <row r="48" spans="1:7" s="130" customFormat="1" ht="15.75" thickBot="1">
      <c r="A48" s="185"/>
      <c r="B48" s="130" t="s">
        <v>54</v>
      </c>
      <c r="D48" s="132"/>
      <c r="E48" s="186">
        <f>SUM(E43:E46)</f>
        <v>82885</v>
      </c>
      <c r="F48" s="179"/>
      <c r="G48" s="186">
        <f>SUM(G43:G46)</f>
        <v>81603</v>
      </c>
    </row>
    <row r="49" s="130" customFormat="1" ht="5.25" customHeight="1" thickTop="1">
      <c r="D49" s="132"/>
    </row>
    <row r="50" s="130" customFormat="1" ht="15">
      <c r="D50" s="132"/>
    </row>
    <row r="51" spans="4:5" s="130" customFormat="1" ht="15">
      <c r="D51" s="132"/>
      <c r="E51" s="179"/>
    </row>
    <row r="52" spans="4:5" s="130" customFormat="1" ht="15">
      <c r="D52" s="132"/>
      <c r="E52" s="179"/>
    </row>
    <row r="53" spans="4:5" s="130" customFormat="1" ht="15">
      <c r="D53" s="132"/>
      <c r="E53" s="179"/>
    </row>
    <row r="54" spans="4:5" s="130" customFormat="1" ht="15">
      <c r="D54" s="132"/>
      <c r="E54" s="179"/>
    </row>
    <row r="55" spans="4:5" s="130" customFormat="1" ht="15">
      <c r="D55" s="132"/>
      <c r="E55" s="179"/>
    </row>
    <row r="56" s="130" customFormat="1" ht="15">
      <c r="D56" s="132"/>
    </row>
    <row r="57" s="131" customFormat="1" ht="13.5" customHeight="1">
      <c r="D57" s="166"/>
    </row>
    <row r="58" s="131" customFormat="1" ht="13.5" customHeight="1">
      <c r="D58" s="166"/>
    </row>
    <row r="59" s="131" customFormat="1" ht="13.5" customHeight="1">
      <c r="D59" s="166"/>
    </row>
    <row r="60" s="131" customFormat="1" ht="13.5" customHeight="1">
      <c r="D60" s="166"/>
    </row>
    <row r="61" s="131" customFormat="1" ht="13.5" customHeight="1">
      <c r="D61" s="166"/>
    </row>
    <row r="62" s="131" customFormat="1" ht="13.5" customHeight="1">
      <c r="D62" s="166"/>
    </row>
    <row r="63" s="131" customFormat="1" ht="13.5" customHeight="1">
      <c r="D63" s="166"/>
    </row>
    <row r="64" s="131" customFormat="1" ht="13.5" customHeight="1">
      <c r="D64" s="166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4"/>
  <headerFooter alignWithMargins="0">
    <oddFooter>&amp;C&amp;"Times New Roman,Regular"4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 topLeftCell="A25">
      <selection activeCell="C16" sqref="C16"/>
    </sheetView>
  </sheetViews>
  <sheetFormatPr defaultColWidth="9.140625" defaultRowHeight="15" customHeight="1"/>
  <cols>
    <col min="1" max="1" width="2.57421875" style="45" customWidth="1"/>
    <col min="2" max="2" width="4.421875" style="51" customWidth="1"/>
    <col min="3" max="3" width="24.8515625" style="45" customWidth="1"/>
    <col min="4" max="4" width="1.7109375" style="46" customWidth="1"/>
    <col min="5" max="5" width="11.28125" style="46" customWidth="1"/>
    <col min="6" max="7" width="1.7109375" style="46" customWidth="1"/>
    <col min="8" max="8" width="11.28125" style="45" customWidth="1"/>
    <col min="9" max="10" width="1.7109375" style="46" customWidth="1"/>
    <col min="11" max="11" width="11.28125" style="45" customWidth="1"/>
    <col min="12" max="13" width="1.7109375" style="46" customWidth="1"/>
    <col min="14" max="14" width="11.28125" style="45" customWidth="1"/>
    <col min="15" max="15" width="2.00390625" style="45" customWidth="1"/>
    <col min="16" max="16384" width="9.140625" style="45" customWidth="1"/>
  </cols>
  <sheetData>
    <row r="1" spans="1:14" ht="15" customHeight="1">
      <c r="A1" s="44" t="s">
        <v>21</v>
      </c>
      <c r="N1" s="123"/>
    </row>
    <row r="2" ht="12" customHeight="1">
      <c r="A2" s="47" t="s">
        <v>0</v>
      </c>
    </row>
    <row r="3" ht="4.5" customHeight="1">
      <c r="A3" s="48"/>
    </row>
    <row r="4" spans="1:13" ht="12" customHeight="1">
      <c r="A4" s="49" t="s">
        <v>22</v>
      </c>
      <c r="D4" s="48"/>
      <c r="E4" s="48"/>
      <c r="F4" s="48"/>
      <c r="G4" s="50"/>
      <c r="I4" s="48"/>
      <c r="J4" s="50"/>
      <c r="L4" s="48"/>
      <c r="M4" s="50"/>
    </row>
    <row r="5" spans="1:2" ht="13.5" customHeight="1">
      <c r="A5" s="51"/>
      <c r="B5" s="45"/>
    </row>
    <row r="6" spans="1:2" ht="13.5" customHeight="1">
      <c r="A6" s="64" t="s">
        <v>87</v>
      </c>
      <c r="B6" s="45"/>
    </row>
    <row r="7" spans="1:2" ht="13.5" customHeight="1">
      <c r="A7" s="52" t="s">
        <v>148</v>
      </c>
      <c r="B7" s="45"/>
    </row>
    <row r="8" spans="4:14" ht="13.5" customHeight="1">
      <c r="D8" s="53"/>
      <c r="E8" s="53"/>
      <c r="F8" s="53"/>
      <c r="G8" s="53"/>
      <c r="H8" s="53"/>
      <c r="I8" s="53"/>
      <c r="J8" s="53"/>
      <c r="K8" s="54"/>
      <c r="L8" s="53"/>
      <c r="M8" s="53"/>
      <c r="N8" s="55"/>
    </row>
    <row r="9" spans="1:15" ht="13.5" customHeight="1">
      <c r="A9" s="81"/>
      <c r="B9" s="82"/>
      <c r="C9" s="83"/>
      <c r="D9" s="261" t="s">
        <v>7</v>
      </c>
      <c r="E9" s="260"/>
      <c r="F9" s="260"/>
      <c r="G9" s="260"/>
      <c r="H9" s="260"/>
      <c r="I9" s="262"/>
      <c r="J9" s="66"/>
      <c r="K9" s="260" t="s">
        <v>8</v>
      </c>
      <c r="L9" s="260"/>
      <c r="M9" s="260"/>
      <c r="N9" s="260"/>
      <c r="O9" s="67"/>
    </row>
    <row r="10" spans="1:15" ht="13.5" customHeight="1">
      <c r="A10" s="84"/>
      <c r="B10" s="85"/>
      <c r="C10" s="86"/>
      <c r="D10" s="68"/>
      <c r="E10" s="69" t="s">
        <v>9</v>
      </c>
      <c r="F10" s="70"/>
      <c r="G10" s="68"/>
      <c r="H10" s="77" t="s">
        <v>10</v>
      </c>
      <c r="I10" s="70"/>
      <c r="J10" s="68"/>
      <c r="K10" s="69" t="s">
        <v>9</v>
      </c>
      <c r="L10" s="70"/>
      <c r="M10" s="68"/>
      <c r="N10" s="77" t="s">
        <v>10</v>
      </c>
      <c r="O10" s="78"/>
    </row>
    <row r="11" spans="1:15" ht="13.5" customHeight="1">
      <c r="A11" s="84"/>
      <c r="B11" s="85"/>
      <c r="C11" s="86"/>
      <c r="D11" s="71"/>
      <c r="E11" s="56" t="s">
        <v>11</v>
      </c>
      <c r="F11" s="72"/>
      <c r="G11" s="71"/>
      <c r="H11" s="57" t="s">
        <v>12</v>
      </c>
      <c r="I11" s="72"/>
      <c r="J11" s="71"/>
      <c r="K11" s="56" t="s">
        <v>13</v>
      </c>
      <c r="L11" s="72"/>
      <c r="M11" s="71"/>
      <c r="N11" s="57" t="s">
        <v>12</v>
      </c>
      <c r="O11" s="79"/>
    </row>
    <row r="12" spans="1:15" ht="13.5" customHeight="1">
      <c r="A12" s="84"/>
      <c r="B12" s="85"/>
      <c r="C12" s="86"/>
      <c r="D12" s="71"/>
      <c r="E12" s="56"/>
      <c r="F12" s="72"/>
      <c r="G12" s="71"/>
      <c r="H12" s="57" t="s">
        <v>11</v>
      </c>
      <c r="I12" s="72"/>
      <c r="J12" s="71"/>
      <c r="K12" s="56"/>
      <c r="L12" s="72"/>
      <c r="M12" s="71"/>
      <c r="N12" s="57" t="s">
        <v>14</v>
      </c>
      <c r="O12" s="79"/>
    </row>
    <row r="13" spans="1:15" ht="13.5" customHeight="1">
      <c r="A13" s="84"/>
      <c r="B13" s="87"/>
      <c r="C13" s="88"/>
      <c r="D13" s="73"/>
      <c r="E13" s="58" t="s">
        <v>141</v>
      </c>
      <c r="F13" s="74"/>
      <c r="G13" s="73"/>
      <c r="H13" s="58" t="s">
        <v>142</v>
      </c>
      <c r="I13" s="74"/>
      <c r="J13" s="73"/>
      <c r="K13" s="58" t="s">
        <v>141</v>
      </c>
      <c r="L13" s="74"/>
      <c r="M13" s="73"/>
      <c r="N13" s="58" t="s">
        <v>142</v>
      </c>
      <c r="O13" s="79"/>
    </row>
    <row r="14" spans="1:15" ht="13.5" customHeight="1">
      <c r="A14" s="84"/>
      <c r="B14" s="87"/>
      <c r="C14" s="208"/>
      <c r="D14" s="73"/>
      <c r="E14" s="58" t="s">
        <v>15</v>
      </c>
      <c r="F14" s="74"/>
      <c r="G14" s="73"/>
      <c r="H14" s="58" t="s">
        <v>15</v>
      </c>
      <c r="I14" s="74"/>
      <c r="J14" s="73"/>
      <c r="K14" s="58" t="s">
        <v>15</v>
      </c>
      <c r="L14" s="74"/>
      <c r="M14" s="73"/>
      <c r="N14" s="58" t="s">
        <v>15</v>
      </c>
      <c r="O14" s="88"/>
    </row>
    <row r="15" spans="1:15" s="63" customFormat="1" ht="6.75" customHeight="1">
      <c r="A15" s="101"/>
      <c r="B15" s="92"/>
      <c r="C15" s="93"/>
      <c r="D15" s="97"/>
      <c r="E15" s="62"/>
      <c r="F15" s="98"/>
      <c r="G15" s="97"/>
      <c r="H15" s="62"/>
      <c r="I15" s="98"/>
      <c r="J15" s="97"/>
      <c r="K15" s="62"/>
      <c r="L15" s="98"/>
      <c r="M15" s="97"/>
      <c r="N15" s="62"/>
      <c r="O15" s="94"/>
    </row>
    <row r="16" spans="1:15" ht="15" customHeight="1">
      <c r="A16" s="104" t="s">
        <v>73</v>
      </c>
      <c r="B16" s="90" t="s">
        <v>1</v>
      </c>
      <c r="C16" s="105"/>
      <c r="D16" s="102"/>
      <c r="E16" s="200">
        <v>47247</v>
      </c>
      <c r="F16" s="111"/>
      <c r="G16" s="112"/>
      <c r="H16" s="110">
        <v>45532</v>
      </c>
      <c r="I16" s="103"/>
      <c r="J16" s="102"/>
      <c r="K16" s="200">
        <v>47247</v>
      </c>
      <c r="L16" s="111"/>
      <c r="M16" s="112"/>
      <c r="N16" s="110">
        <v>45532</v>
      </c>
      <c r="O16" s="80"/>
    </row>
    <row r="17" spans="1:15" s="63" customFormat="1" ht="6.75" customHeight="1">
      <c r="A17" s="106"/>
      <c r="B17" s="82"/>
      <c r="C17" s="107"/>
      <c r="D17" s="97"/>
      <c r="E17" s="247"/>
      <c r="F17" s="114"/>
      <c r="G17" s="115"/>
      <c r="H17" s="113"/>
      <c r="I17" s="98"/>
      <c r="J17" s="97"/>
      <c r="K17" s="247"/>
      <c r="L17" s="114"/>
      <c r="M17" s="115"/>
      <c r="N17" s="113"/>
      <c r="O17" s="94"/>
    </row>
    <row r="18" spans="1:15" ht="15" customHeight="1">
      <c r="A18" s="104" t="s">
        <v>74</v>
      </c>
      <c r="B18" s="90" t="s">
        <v>18</v>
      </c>
      <c r="C18" s="105"/>
      <c r="D18" s="102"/>
      <c r="E18" s="200">
        <v>2865</v>
      </c>
      <c r="F18" s="111"/>
      <c r="G18" s="112"/>
      <c r="H18" s="110">
        <v>4967</v>
      </c>
      <c r="I18" s="103"/>
      <c r="J18" s="102"/>
      <c r="K18" s="200">
        <v>2865</v>
      </c>
      <c r="L18" s="111"/>
      <c r="M18" s="112"/>
      <c r="N18" s="110">
        <v>4967</v>
      </c>
      <c r="O18" s="80"/>
    </row>
    <row r="19" spans="1:15" s="63" customFormat="1" ht="6.75" customHeight="1">
      <c r="A19" s="106"/>
      <c r="B19" s="82"/>
      <c r="C19" s="107"/>
      <c r="D19" s="97"/>
      <c r="E19" s="247"/>
      <c r="F19" s="114"/>
      <c r="G19" s="115"/>
      <c r="H19" s="113"/>
      <c r="I19" s="98"/>
      <c r="J19" s="97"/>
      <c r="K19" s="247"/>
      <c r="L19" s="114"/>
      <c r="M19" s="115"/>
      <c r="N19" s="113"/>
      <c r="O19" s="94"/>
    </row>
    <row r="20" spans="1:15" ht="15" customHeight="1">
      <c r="A20" s="104" t="s">
        <v>76</v>
      </c>
      <c r="B20" s="90" t="s">
        <v>79</v>
      </c>
      <c r="C20" s="105"/>
      <c r="D20" s="102"/>
      <c r="E20" s="200">
        <v>1916</v>
      </c>
      <c r="F20" s="111"/>
      <c r="G20" s="112"/>
      <c r="H20" s="200">
        <v>4020</v>
      </c>
      <c r="I20" s="103"/>
      <c r="J20" s="102"/>
      <c r="K20" s="200">
        <v>1916</v>
      </c>
      <c r="L20" s="111"/>
      <c r="M20" s="112"/>
      <c r="N20" s="200">
        <v>4020</v>
      </c>
      <c r="O20" s="80"/>
    </row>
    <row r="21" spans="1:15" s="63" customFormat="1" ht="6.75" customHeight="1">
      <c r="A21" s="106"/>
      <c r="B21" s="82"/>
      <c r="C21" s="107"/>
      <c r="D21" s="97"/>
      <c r="E21" s="247"/>
      <c r="F21" s="114"/>
      <c r="G21" s="115"/>
      <c r="H21" s="113"/>
      <c r="I21" s="98"/>
      <c r="J21" s="97"/>
      <c r="K21" s="247"/>
      <c r="L21" s="114"/>
      <c r="M21" s="115"/>
      <c r="N21" s="113"/>
      <c r="O21" s="94"/>
    </row>
    <row r="22" spans="1:15" ht="15" customHeight="1">
      <c r="A22" s="104" t="s">
        <v>80</v>
      </c>
      <c r="B22" s="90" t="s">
        <v>43</v>
      </c>
      <c r="C22" s="105"/>
      <c r="D22" s="102"/>
      <c r="E22" s="200">
        <v>2291</v>
      </c>
      <c r="F22" s="111"/>
      <c r="G22" s="112"/>
      <c r="H22" s="110">
        <v>4265</v>
      </c>
      <c r="I22" s="103"/>
      <c r="J22" s="102"/>
      <c r="K22" s="200">
        <v>2291</v>
      </c>
      <c r="L22" s="111"/>
      <c r="M22" s="112"/>
      <c r="N22" s="110">
        <v>4265</v>
      </c>
      <c r="O22" s="80"/>
    </row>
    <row r="23" spans="1:15" s="63" customFormat="1" ht="6.75" customHeight="1">
      <c r="A23" s="106"/>
      <c r="B23" s="82"/>
      <c r="C23" s="107"/>
      <c r="D23" s="97"/>
      <c r="E23" s="247"/>
      <c r="F23" s="114"/>
      <c r="G23" s="115"/>
      <c r="H23" s="113"/>
      <c r="I23" s="98"/>
      <c r="J23" s="97"/>
      <c r="K23" s="247"/>
      <c r="L23" s="114"/>
      <c r="M23" s="115"/>
      <c r="N23" s="113"/>
      <c r="O23" s="94"/>
    </row>
    <row r="24" spans="1:15" ht="15" customHeight="1">
      <c r="A24" s="104" t="s">
        <v>81</v>
      </c>
      <c r="B24" s="90" t="s">
        <v>78</v>
      </c>
      <c r="C24" s="105"/>
      <c r="D24" s="102"/>
      <c r="E24" s="248">
        <v>4.5</v>
      </c>
      <c r="F24" s="116"/>
      <c r="G24" s="117"/>
      <c r="H24" s="121">
        <v>9.4</v>
      </c>
      <c r="I24" s="118"/>
      <c r="J24" s="119"/>
      <c r="K24" s="248">
        <v>4.5</v>
      </c>
      <c r="L24" s="116"/>
      <c r="M24" s="117"/>
      <c r="N24" s="121">
        <v>9.4</v>
      </c>
      <c r="O24" s="80"/>
    </row>
    <row r="25" spans="1:15" s="63" customFormat="1" ht="6.75" customHeight="1">
      <c r="A25" s="106"/>
      <c r="B25" s="82"/>
      <c r="C25" s="107"/>
      <c r="D25" s="97"/>
      <c r="E25" s="113"/>
      <c r="F25" s="114"/>
      <c r="G25" s="115"/>
      <c r="H25" s="113"/>
      <c r="I25" s="98"/>
      <c r="J25" s="97"/>
      <c r="K25" s="113" t="s">
        <v>106</v>
      </c>
      <c r="L25" s="114"/>
      <c r="M25" s="115"/>
      <c r="N25" s="113"/>
      <c r="O25" s="94"/>
    </row>
    <row r="26" spans="1:15" ht="15" customHeight="1">
      <c r="A26" s="104" t="s">
        <v>82</v>
      </c>
      <c r="B26" s="90" t="s">
        <v>83</v>
      </c>
      <c r="C26" s="105"/>
      <c r="D26" s="102"/>
      <c r="E26" s="122">
        <v>0</v>
      </c>
      <c r="F26" s="111"/>
      <c r="G26" s="112"/>
      <c r="H26" s="122">
        <v>0</v>
      </c>
      <c r="I26" s="103"/>
      <c r="J26" s="102"/>
      <c r="K26" s="122">
        <v>0</v>
      </c>
      <c r="L26" s="111"/>
      <c r="M26" s="112"/>
      <c r="N26" s="122">
        <v>0</v>
      </c>
      <c r="O26" s="80"/>
    </row>
    <row r="27" spans="1:14" s="63" customFormat="1" ht="9.75" customHeight="1">
      <c r="A27" s="108"/>
      <c r="B27" s="51"/>
      <c r="C27" s="5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s="63" customFormat="1" ht="9.75" customHeight="1">
      <c r="A28" s="108"/>
      <c r="B28" s="51"/>
      <c r="C28" s="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5" s="63" customFormat="1" ht="26.25" customHeight="1">
      <c r="A29" s="209"/>
      <c r="B29" s="82"/>
      <c r="C29" s="210"/>
      <c r="D29" s="264" t="s">
        <v>85</v>
      </c>
      <c r="E29" s="265"/>
      <c r="F29" s="265"/>
      <c r="G29" s="265"/>
      <c r="H29" s="265"/>
      <c r="I29" s="266"/>
      <c r="J29" s="267" t="s">
        <v>86</v>
      </c>
      <c r="K29" s="268"/>
      <c r="L29" s="268"/>
      <c r="M29" s="268"/>
      <c r="N29" s="268"/>
      <c r="O29" s="269"/>
    </row>
    <row r="30" spans="1:15" s="63" customFormat="1" ht="6.75" customHeight="1">
      <c r="A30" s="106"/>
      <c r="B30" s="82"/>
      <c r="C30" s="107"/>
      <c r="D30" s="97"/>
      <c r="E30" s="62"/>
      <c r="F30" s="62"/>
      <c r="G30" s="62"/>
      <c r="H30" s="62"/>
      <c r="I30" s="98"/>
      <c r="J30" s="62"/>
      <c r="K30" s="62"/>
      <c r="L30" s="62"/>
      <c r="M30" s="62"/>
      <c r="N30" s="62"/>
      <c r="O30" s="94"/>
    </row>
    <row r="31" spans="1:15" s="46" customFormat="1" ht="12" customHeight="1">
      <c r="A31" s="204" t="s">
        <v>84</v>
      </c>
      <c r="B31" s="87" t="s">
        <v>122</v>
      </c>
      <c r="C31" s="202"/>
      <c r="D31" s="205"/>
      <c r="E31" s="259">
        <v>4.72</v>
      </c>
      <c r="F31" s="259"/>
      <c r="G31" s="259"/>
      <c r="H31" s="203"/>
      <c r="I31" s="206"/>
      <c r="J31" s="53"/>
      <c r="K31" s="258">
        <v>4.69</v>
      </c>
      <c r="L31" s="258"/>
      <c r="M31" s="258"/>
      <c r="N31" s="53"/>
      <c r="O31" s="88"/>
    </row>
    <row r="32" spans="1:15" s="46" customFormat="1" ht="12" customHeight="1">
      <c r="A32" s="204"/>
      <c r="B32" s="87" t="s">
        <v>123</v>
      </c>
      <c r="C32" s="202"/>
      <c r="D32" s="205"/>
      <c r="E32" s="203"/>
      <c r="F32" s="203"/>
      <c r="G32" s="203"/>
      <c r="H32" s="203"/>
      <c r="I32" s="206"/>
      <c r="J32" s="53"/>
      <c r="K32" s="203"/>
      <c r="L32" s="203"/>
      <c r="M32" s="203"/>
      <c r="N32" s="53"/>
      <c r="O32" s="88"/>
    </row>
    <row r="33" spans="1:15" ht="15" customHeight="1">
      <c r="A33" s="104"/>
      <c r="B33" s="207" t="s">
        <v>124</v>
      </c>
      <c r="C33" s="105"/>
      <c r="D33" s="102"/>
      <c r="E33" s="263"/>
      <c r="F33" s="263"/>
      <c r="G33" s="263"/>
      <c r="H33" s="120"/>
      <c r="I33" s="103"/>
      <c r="J33" s="65"/>
      <c r="K33" s="263"/>
      <c r="L33" s="263"/>
      <c r="M33" s="263"/>
      <c r="N33" s="65"/>
      <c r="O33" s="80"/>
    </row>
    <row r="34" spans="1:14" ht="13.5" customHeight="1">
      <c r="A34" s="63"/>
      <c r="B34" s="60"/>
      <c r="C34" s="63"/>
      <c r="D34" s="53"/>
      <c r="E34" s="53"/>
      <c r="F34" s="53"/>
      <c r="G34" s="53"/>
      <c r="H34" s="53"/>
      <c r="I34" s="53"/>
      <c r="J34" s="53"/>
      <c r="K34" s="54"/>
      <c r="L34" s="53"/>
      <c r="M34" s="53"/>
      <c r="N34" s="54"/>
    </row>
    <row r="35" spans="4:14" ht="13.5" customHeight="1">
      <c r="D35" s="53"/>
      <c r="E35" s="53"/>
      <c r="F35" s="53"/>
      <c r="G35" s="53"/>
      <c r="H35" s="53"/>
      <c r="I35" s="53"/>
      <c r="J35" s="53"/>
      <c r="K35" s="54"/>
      <c r="L35" s="53"/>
      <c r="M35" s="53"/>
      <c r="N35" s="55"/>
    </row>
    <row r="36" spans="4:14" ht="13.5" customHeight="1">
      <c r="D36" s="53"/>
      <c r="E36" s="53"/>
      <c r="F36" s="53"/>
      <c r="G36" s="53"/>
      <c r="H36" s="53"/>
      <c r="I36" s="53"/>
      <c r="J36" s="53"/>
      <c r="K36" s="54"/>
      <c r="L36" s="53"/>
      <c r="M36" s="53"/>
      <c r="N36" s="55"/>
    </row>
    <row r="37" spans="4:14" ht="13.5" customHeight="1">
      <c r="D37" s="53"/>
      <c r="E37" s="53"/>
      <c r="F37" s="53"/>
      <c r="G37" s="53"/>
      <c r="H37" s="53"/>
      <c r="I37" s="53"/>
      <c r="J37" s="53"/>
      <c r="K37" s="54"/>
      <c r="L37" s="53"/>
      <c r="M37" s="53"/>
      <c r="N37" s="55"/>
    </row>
    <row r="38" spans="4:14" ht="13.5" customHeight="1">
      <c r="D38" s="53"/>
      <c r="E38" s="53"/>
      <c r="F38" s="53"/>
      <c r="G38" s="53"/>
      <c r="H38" s="53"/>
      <c r="I38" s="53"/>
      <c r="J38" s="53"/>
      <c r="K38" s="54"/>
      <c r="L38" s="53"/>
      <c r="M38" s="53"/>
      <c r="N38" s="55"/>
    </row>
    <row r="39" spans="4:14" ht="13.5" customHeight="1">
      <c r="D39" s="53"/>
      <c r="E39" s="53"/>
      <c r="F39" s="53"/>
      <c r="G39" s="53"/>
      <c r="H39" s="53"/>
      <c r="I39" s="53"/>
      <c r="J39" s="53"/>
      <c r="K39" s="54"/>
      <c r="L39" s="53"/>
      <c r="M39" s="53"/>
      <c r="N39" s="55"/>
    </row>
    <row r="40" spans="4:14" ht="13.5" customHeight="1">
      <c r="D40" s="53"/>
      <c r="E40" s="53"/>
      <c r="F40" s="53"/>
      <c r="G40" s="53"/>
      <c r="H40" s="53"/>
      <c r="I40" s="53"/>
      <c r="J40" s="53"/>
      <c r="K40" s="54"/>
      <c r="L40" s="53"/>
      <c r="M40" s="53"/>
      <c r="N40" s="55"/>
    </row>
    <row r="41" spans="1:14" ht="13.5" customHeight="1">
      <c r="A41" s="52" t="s">
        <v>72</v>
      </c>
      <c r="D41" s="53"/>
      <c r="E41" s="53"/>
      <c r="F41" s="53"/>
      <c r="G41" s="53"/>
      <c r="H41" s="53"/>
      <c r="I41" s="53"/>
      <c r="J41" s="53"/>
      <c r="K41" s="54"/>
      <c r="L41" s="53"/>
      <c r="M41" s="53"/>
      <c r="N41" s="55"/>
    </row>
    <row r="42" spans="4:14" ht="7.5" customHeight="1">
      <c r="D42" s="53"/>
      <c r="E42" s="53"/>
      <c r="F42" s="53"/>
      <c r="G42" s="53"/>
      <c r="H42" s="53"/>
      <c r="I42" s="53"/>
      <c r="J42" s="53"/>
      <c r="K42" s="54"/>
      <c r="L42" s="53"/>
      <c r="M42" s="53"/>
      <c r="N42" s="55"/>
    </row>
    <row r="43" spans="1:15" ht="13.5" customHeight="1">
      <c r="A43" s="81"/>
      <c r="B43" s="82"/>
      <c r="C43" s="83"/>
      <c r="D43" s="261" t="s">
        <v>7</v>
      </c>
      <c r="E43" s="260"/>
      <c r="F43" s="260"/>
      <c r="G43" s="260"/>
      <c r="H43" s="260"/>
      <c r="I43" s="262"/>
      <c r="J43" s="66"/>
      <c r="K43" s="260" t="s">
        <v>8</v>
      </c>
      <c r="L43" s="260"/>
      <c r="M43" s="260"/>
      <c r="N43" s="260"/>
      <c r="O43" s="67"/>
    </row>
    <row r="44" spans="1:15" ht="13.5" customHeight="1">
      <c r="A44" s="84"/>
      <c r="B44" s="85"/>
      <c r="C44" s="86"/>
      <c r="D44" s="68"/>
      <c r="E44" s="69" t="s">
        <v>9</v>
      </c>
      <c r="F44" s="70"/>
      <c r="G44" s="68"/>
      <c r="H44" s="77" t="s">
        <v>10</v>
      </c>
      <c r="I44" s="70"/>
      <c r="J44" s="68"/>
      <c r="K44" s="69" t="s">
        <v>9</v>
      </c>
      <c r="L44" s="70"/>
      <c r="M44" s="68"/>
      <c r="N44" s="77" t="s">
        <v>10</v>
      </c>
      <c r="O44" s="78"/>
    </row>
    <row r="45" spans="1:15" ht="13.5" customHeight="1">
      <c r="A45" s="84"/>
      <c r="B45" s="85"/>
      <c r="C45" s="86"/>
      <c r="D45" s="71"/>
      <c r="E45" s="56" t="s">
        <v>11</v>
      </c>
      <c r="F45" s="72"/>
      <c r="G45" s="71"/>
      <c r="H45" s="57" t="s">
        <v>12</v>
      </c>
      <c r="I45" s="72"/>
      <c r="J45" s="71"/>
      <c r="K45" s="56" t="s">
        <v>13</v>
      </c>
      <c r="L45" s="72"/>
      <c r="M45" s="71"/>
      <c r="N45" s="57" t="s">
        <v>12</v>
      </c>
      <c r="O45" s="79"/>
    </row>
    <row r="46" spans="1:15" ht="13.5" customHeight="1">
      <c r="A46" s="84"/>
      <c r="B46" s="85"/>
      <c r="C46" s="86"/>
      <c r="D46" s="71"/>
      <c r="E46" s="56"/>
      <c r="F46" s="72"/>
      <c r="G46" s="71"/>
      <c r="H46" s="57" t="s">
        <v>11</v>
      </c>
      <c r="I46" s="72"/>
      <c r="J46" s="71"/>
      <c r="K46" s="56"/>
      <c r="L46" s="72"/>
      <c r="M46" s="71"/>
      <c r="N46" s="57" t="s">
        <v>14</v>
      </c>
      <c r="O46" s="79"/>
    </row>
    <row r="47" spans="1:15" ht="13.5" customHeight="1">
      <c r="A47" s="84"/>
      <c r="B47" s="87"/>
      <c r="C47" s="88"/>
      <c r="D47" s="73"/>
      <c r="E47" s="58" t="s">
        <v>141</v>
      </c>
      <c r="F47" s="74"/>
      <c r="G47" s="73"/>
      <c r="H47" s="58" t="s">
        <v>142</v>
      </c>
      <c r="I47" s="74"/>
      <c r="J47" s="73"/>
      <c r="K47" s="58" t="s">
        <v>141</v>
      </c>
      <c r="L47" s="74"/>
      <c r="M47" s="73"/>
      <c r="N47" s="58" t="s">
        <v>142</v>
      </c>
      <c r="O47" s="79"/>
    </row>
    <row r="48" spans="1:15" ht="12.75" customHeight="1">
      <c r="A48" s="89"/>
      <c r="B48" s="90"/>
      <c r="C48" s="91"/>
      <c r="D48" s="75"/>
      <c r="E48" s="59" t="s">
        <v>15</v>
      </c>
      <c r="F48" s="76"/>
      <c r="G48" s="75"/>
      <c r="H48" s="59" t="s">
        <v>15</v>
      </c>
      <c r="I48" s="76"/>
      <c r="J48" s="75"/>
      <c r="K48" s="59" t="s">
        <v>15</v>
      </c>
      <c r="L48" s="76"/>
      <c r="M48" s="75"/>
      <c r="N48" s="59" t="s">
        <v>15</v>
      </c>
      <c r="O48" s="80"/>
    </row>
    <row r="49" spans="1:15" s="63" customFormat="1" ht="6.75" customHeight="1">
      <c r="A49" s="101"/>
      <c r="B49" s="92"/>
      <c r="C49" s="93"/>
      <c r="D49" s="97"/>
      <c r="E49" s="62"/>
      <c r="F49" s="98"/>
      <c r="G49" s="97"/>
      <c r="H49" s="62"/>
      <c r="I49" s="98"/>
      <c r="J49" s="97"/>
      <c r="K49" s="62"/>
      <c r="L49" s="98"/>
      <c r="M49" s="97"/>
      <c r="N49" s="62"/>
      <c r="O49" s="94"/>
    </row>
    <row r="50" spans="1:15" s="63" customFormat="1" ht="15" customHeight="1">
      <c r="A50" s="104" t="s">
        <v>73</v>
      </c>
      <c r="B50" s="109" t="s">
        <v>2</v>
      </c>
      <c r="C50" s="109"/>
      <c r="D50" s="99"/>
      <c r="E50" s="95">
        <v>3323</v>
      </c>
      <c r="F50" s="100"/>
      <c r="G50" s="99"/>
      <c r="H50" s="95">
        <v>5508</v>
      </c>
      <c r="I50" s="100"/>
      <c r="J50" s="99"/>
      <c r="K50" s="95">
        <v>3323</v>
      </c>
      <c r="L50" s="100"/>
      <c r="M50" s="99"/>
      <c r="N50" s="95">
        <v>5508</v>
      </c>
      <c r="O50" s="96"/>
    </row>
    <row r="51" spans="1:15" s="63" customFormat="1" ht="6.75" customHeight="1">
      <c r="A51" s="106"/>
      <c r="B51" s="107"/>
      <c r="C51" s="107"/>
      <c r="D51" s="97"/>
      <c r="E51" s="62"/>
      <c r="F51" s="98"/>
      <c r="G51" s="97"/>
      <c r="H51" s="62"/>
      <c r="I51" s="98"/>
      <c r="J51" s="97"/>
      <c r="K51" s="62"/>
      <c r="L51" s="98"/>
      <c r="M51" s="97"/>
      <c r="N51" s="62"/>
      <c r="O51" s="94"/>
    </row>
    <row r="52" spans="1:15" s="63" customFormat="1" ht="15" customHeight="1">
      <c r="A52" s="104" t="s">
        <v>74</v>
      </c>
      <c r="B52" s="109" t="s">
        <v>75</v>
      </c>
      <c r="C52" s="109"/>
      <c r="D52" s="99"/>
      <c r="E52" s="95">
        <v>319</v>
      </c>
      <c r="F52" s="100"/>
      <c r="G52" s="99"/>
      <c r="H52" s="95">
        <v>370</v>
      </c>
      <c r="I52" s="100"/>
      <c r="J52" s="99"/>
      <c r="K52" s="95">
        <v>319</v>
      </c>
      <c r="L52" s="100"/>
      <c r="M52" s="99"/>
      <c r="N52" s="95">
        <v>370</v>
      </c>
      <c r="O52" s="96"/>
    </row>
    <row r="53" spans="1:15" s="63" customFormat="1" ht="6.75" customHeight="1">
      <c r="A53" s="106"/>
      <c r="B53" s="107"/>
      <c r="C53" s="107"/>
      <c r="D53" s="97"/>
      <c r="E53" s="62"/>
      <c r="F53" s="98"/>
      <c r="G53" s="97"/>
      <c r="H53" s="62"/>
      <c r="I53" s="98"/>
      <c r="J53" s="97"/>
      <c r="K53" s="62"/>
      <c r="L53" s="98"/>
      <c r="M53" s="97"/>
      <c r="N53" s="62"/>
      <c r="O53" s="94"/>
    </row>
    <row r="54" spans="1:15" s="63" customFormat="1" ht="15" customHeight="1">
      <c r="A54" s="104" t="s">
        <v>76</v>
      </c>
      <c r="B54" s="109" t="s">
        <v>77</v>
      </c>
      <c r="C54" s="109"/>
      <c r="D54" s="99"/>
      <c r="E54" s="95">
        <v>-458</v>
      </c>
      <c r="F54" s="100"/>
      <c r="G54" s="99"/>
      <c r="H54" s="95">
        <v>-541</v>
      </c>
      <c r="I54" s="100"/>
      <c r="J54" s="99"/>
      <c r="K54" s="95">
        <v>-458</v>
      </c>
      <c r="L54" s="100"/>
      <c r="M54" s="99"/>
      <c r="N54" s="95">
        <v>-541</v>
      </c>
      <c r="O54" s="96"/>
    </row>
  </sheetData>
  <mergeCells count="10">
    <mergeCell ref="D9:I9"/>
    <mergeCell ref="K9:N9"/>
    <mergeCell ref="D29:I29"/>
    <mergeCell ref="J29:O29"/>
    <mergeCell ref="K31:M31"/>
    <mergeCell ref="E31:G31"/>
    <mergeCell ref="K43:N43"/>
    <mergeCell ref="D43:I43"/>
    <mergeCell ref="E33:G33"/>
    <mergeCell ref="K33:M33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1</cp:lastModifiedBy>
  <cp:lastPrinted>2009-11-18T05:39:08Z</cp:lastPrinted>
  <dcterms:created xsi:type="dcterms:W3CDTF">2002-11-14T01:46:30Z</dcterms:created>
  <dcterms:modified xsi:type="dcterms:W3CDTF">2009-11-24T07:59:34Z</dcterms:modified>
  <cp:category/>
  <cp:version/>
  <cp:contentType/>
  <cp:contentStatus/>
</cp:coreProperties>
</file>